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уринАВ.AEE\Documents\Балансы 2018\Балансы 2018 декабрь\Балансы ТСО рассылка\"/>
    </mc:Choice>
  </mc:AlternateContent>
  <bookViews>
    <workbookView xWindow="0" yWindow="0" windowWidth="28800" windowHeight="11910" xr2:uid="{90B420CE-5E62-4B43-A90F-398934C9E8CF}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1" i="1" l="1"/>
  <c r="M111" i="1"/>
  <c r="L111" i="1"/>
  <c r="K111" i="1"/>
  <c r="O111" i="1" s="1"/>
  <c r="H111" i="1"/>
  <c r="T111" i="1" s="1"/>
  <c r="G111" i="1"/>
  <c r="S111" i="1" s="1"/>
  <c r="F111" i="1"/>
  <c r="R111" i="1" s="1"/>
  <c r="E111" i="1"/>
  <c r="Q111" i="1" s="1"/>
  <c r="T108" i="1"/>
  <c r="S108" i="1"/>
  <c r="R108" i="1"/>
  <c r="Q108" i="1"/>
  <c r="O108" i="1"/>
  <c r="I108" i="1"/>
  <c r="T107" i="1"/>
  <c r="S107" i="1"/>
  <c r="R107" i="1"/>
  <c r="Q107" i="1"/>
  <c r="O107" i="1"/>
  <c r="I107" i="1"/>
  <c r="T106" i="1"/>
  <c r="S106" i="1"/>
  <c r="R106" i="1"/>
  <c r="Q106" i="1"/>
  <c r="O106" i="1"/>
  <c r="I106" i="1"/>
  <c r="T105" i="1"/>
  <c r="S105" i="1"/>
  <c r="R105" i="1"/>
  <c r="Q105" i="1"/>
  <c r="O105" i="1"/>
  <c r="I105" i="1"/>
  <c r="T104" i="1"/>
  <c r="S104" i="1"/>
  <c r="R104" i="1"/>
  <c r="Q104" i="1"/>
  <c r="O104" i="1"/>
  <c r="I104" i="1"/>
  <c r="T103" i="1"/>
  <c r="S103" i="1"/>
  <c r="R103" i="1"/>
  <c r="Q103" i="1"/>
  <c r="O103" i="1"/>
  <c r="I103" i="1"/>
  <c r="T102" i="1"/>
  <c r="S102" i="1"/>
  <c r="R102" i="1"/>
  <c r="Q102" i="1"/>
  <c r="O102" i="1"/>
  <c r="I102" i="1"/>
  <c r="T101" i="1"/>
  <c r="S101" i="1"/>
  <c r="R101" i="1"/>
  <c r="Q101" i="1"/>
  <c r="O101" i="1"/>
  <c r="I101" i="1"/>
  <c r="T100" i="1"/>
  <c r="S100" i="1"/>
  <c r="R100" i="1"/>
  <c r="Q100" i="1"/>
  <c r="O100" i="1"/>
  <c r="I100" i="1"/>
  <c r="T99" i="1"/>
  <c r="S99" i="1"/>
  <c r="R99" i="1"/>
  <c r="Q99" i="1"/>
  <c r="O99" i="1"/>
  <c r="I99" i="1"/>
  <c r="T98" i="1"/>
  <c r="S98" i="1"/>
  <c r="R98" i="1"/>
  <c r="Q98" i="1"/>
  <c r="O98" i="1"/>
  <c r="I98" i="1"/>
  <c r="T97" i="1"/>
  <c r="S97" i="1"/>
  <c r="R97" i="1"/>
  <c r="Q97" i="1"/>
  <c r="O97" i="1"/>
  <c r="I97" i="1"/>
  <c r="T96" i="1"/>
  <c r="S96" i="1"/>
  <c r="R96" i="1"/>
  <c r="Q96" i="1"/>
  <c r="O96" i="1"/>
  <c r="I96" i="1"/>
  <c r="T95" i="1"/>
  <c r="S95" i="1"/>
  <c r="R95" i="1"/>
  <c r="Q95" i="1"/>
  <c r="O95" i="1"/>
  <c r="I95" i="1"/>
  <c r="T94" i="1"/>
  <c r="S94" i="1"/>
  <c r="R94" i="1"/>
  <c r="Q94" i="1"/>
  <c r="O94" i="1"/>
  <c r="I94" i="1"/>
  <c r="T93" i="1"/>
  <c r="S93" i="1"/>
  <c r="R93" i="1"/>
  <c r="Q93" i="1"/>
  <c r="O93" i="1"/>
  <c r="I93" i="1"/>
  <c r="T92" i="1"/>
  <c r="S92" i="1"/>
  <c r="R92" i="1"/>
  <c r="Q92" i="1"/>
  <c r="O92" i="1"/>
  <c r="I92" i="1"/>
  <c r="T91" i="1"/>
  <c r="S91" i="1"/>
  <c r="R91" i="1"/>
  <c r="Q91" i="1"/>
  <c r="O91" i="1"/>
  <c r="I91" i="1"/>
  <c r="T90" i="1"/>
  <c r="S90" i="1"/>
  <c r="R90" i="1"/>
  <c r="Q90" i="1"/>
  <c r="O90" i="1"/>
  <c r="I90" i="1"/>
  <c r="T89" i="1"/>
  <c r="S89" i="1"/>
  <c r="R89" i="1"/>
  <c r="Q89" i="1"/>
  <c r="O89" i="1"/>
  <c r="I89" i="1"/>
  <c r="T88" i="1"/>
  <c r="S88" i="1"/>
  <c r="R88" i="1"/>
  <c r="Q88" i="1"/>
  <c r="O88" i="1"/>
  <c r="I88" i="1"/>
  <c r="T87" i="1"/>
  <c r="S87" i="1"/>
  <c r="R87" i="1"/>
  <c r="Q87" i="1"/>
  <c r="O87" i="1"/>
  <c r="I87" i="1"/>
  <c r="T86" i="1"/>
  <c r="S86" i="1"/>
  <c r="R86" i="1"/>
  <c r="Q86" i="1"/>
  <c r="O86" i="1"/>
  <c r="I86" i="1"/>
  <c r="T85" i="1"/>
  <c r="S85" i="1"/>
  <c r="R85" i="1"/>
  <c r="Q85" i="1"/>
  <c r="O85" i="1"/>
  <c r="I85" i="1"/>
  <c r="T84" i="1"/>
  <c r="S84" i="1"/>
  <c r="R84" i="1"/>
  <c r="Q84" i="1"/>
  <c r="O84" i="1"/>
  <c r="I84" i="1"/>
  <c r="T83" i="1"/>
  <c r="S83" i="1"/>
  <c r="R83" i="1"/>
  <c r="Q83" i="1"/>
  <c r="O83" i="1"/>
  <c r="I83" i="1"/>
  <c r="T82" i="1"/>
  <c r="S82" i="1"/>
  <c r="R82" i="1"/>
  <c r="Q82" i="1"/>
  <c r="O82" i="1"/>
  <c r="I82" i="1"/>
  <c r="N81" i="1"/>
  <c r="M81" i="1"/>
  <c r="L81" i="1"/>
  <c r="K81" i="1"/>
  <c r="O81" i="1" s="1"/>
  <c r="J81" i="1"/>
  <c r="H81" i="1"/>
  <c r="T81" i="1" s="1"/>
  <c r="G81" i="1"/>
  <c r="F81" i="1"/>
  <c r="R81" i="1" s="1"/>
  <c r="E81" i="1"/>
  <c r="T80" i="1"/>
  <c r="S80" i="1"/>
  <c r="R80" i="1"/>
  <c r="Q80" i="1"/>
  <c r="O80" i="1"/>
  <c r="I80" i="1"/>
  <c r="T79" i="1"/>
  <c r="S79" i="1"/>
  <c r="R79" i="1"/>
  <c r="Q79" i="1"/>
  <c r="O79" i="1"/>
  <c r="I79" i="1"/>
  <c r="T78" i="1"/>
  <c r="S78" i="1"/>
  <c r="R78" i="1"/>
  <c r="Q78" i="1"/>
  <c r="O78" i="1"/>
  <c r="I78" i="1"/>
  <c r="T77" i="1"/>
  <c r="S77" i="1"/>
  <c r="R77" i="1"/>
  <c r="Q77" i="1"/>
  <c r="O77" i="1"/>
  <c r="I77" i="1"/>
  <c r="T76" i="1"/>
  <c r="S76" i="1"/>
  <c r="R76" i="1"/>
  <c r="Q76" i="1"/>
  <c r="O76" i="1"/>
  <c r="I76" i="1"/>
  <c r="T75" i="1"/>
  <c r="S75" i="1"/>
  <c r="R75" i="1"/>
  <c r="Q75" i="1"/>
  <c r="O75" i="1"/>
  <c r="I75" i="1"/>
  <c r="T74" i="1"/>
  <c r="S74" i="1"/>
  <c r="R74" i="1"/>
  <c r="Q74" i="1"/>
  <c r="O74" i="1"/>
  <c r="I74" i="1"/>
  <c r="T73" i="1"/>
  <c r="S73" i="1"/>
  <c r="R73" i="1"/>
  <c r="Q73" i="1"/>
  <c r="O73" i="1"/>
  <c r="I73" i="1"/>
  <c r="T72" i="1"/>
  <c r="S72" i="1"/>
  <c r="R72" i="1"/>
  <c r="Q72" i="1"/>
  <c r="O72" i="1"/>
  <c r="I72" i="1"/>
  <c r="T71" i="1"/>
  <c r="S71" i="1"/>
  <c r="R71" i="1"/>
  <c r="Q71" i="1"/>
  <c r="O71" i="1"/>
  <c r="I71" i="1"/>
  <c r="N70" i="1"/>
  <c r="N69" i="1" s="1"/>
  <c r="N61" i="1" s="1"/>
  <c r="N109" i="1" s="1"/>
  <c r="N110" i="1" s="1"/>
  <c r="M70" i="1"/>
  <c r="L70" i="1"/>
  <c r="L69" i="1" s="1"/>
  <c r="L61" i="1" s="1"/>
  <c r="L109" i="1" s="1"/>
  <c r="L110" i="1" s="1"/>
  <c r="K70" i="1"/>
  <c r="J70" i="1"/>
  <c r="H70" i="1"/>
  <c r="G70" i="1"/>
  <c r="S70" i="1" s="1"/>
  <c r="F70" i="1"/>
  <c r="E70" i="1"/>
  <c r="Q70" i="1" s="1"/>
  <c r="M69" i="1"/>
  <c r="K69" i="1"/>
  <c r="G69" i="1"/>
  <c r="S69" i="1" s="1"/>
  <c r="E69" i="1"/>
  <c r="Q69" i="1" s="1"/>
  <c r="T68" i="1"/>
  <c r="S68" i="1"/>
  <c r="R68" i="1"/>
  <c r="Q68" i="1"/>
  <c r="O68" i="1"/>
  <c r="I68" i="1"/>
  <c r="U68" i="1" s="1"/>
  <c r="T67" i="1"/>
  <c r="S67" i="1"/>
  <c r="R67" i="1"/>
  <c r="Q67" i="1"/>
  <c r="O67" i="1"/>
  <c r="I67" i="1"/>
  <c r="U67" i="1" s="1"/>
  <c r="T66" i="1"/>
  <c r="S66" i="1"/>
  <c r="R66" i="1"/>
  <c r="Q66" i="1"/>
  <c r="O66" i="1"/>
  <c r="I66" i="1"/>
  <c r="U66" i="1" s="1"/>
  <c r="N65" i="1"/>
  <c r="M65" i="1"/>
  <c r="L65" i="1"/>
  <c r="K65" i="1"/>
  <c r="O65" i="1" s="1"/>
  <c r="H65" i="1"/>
  <c r="T65" i="1" s="1"/>
  <c r="G65" i="1"/>
  <c r="S65" i="1" s="1"/>
  <c r="F65" i="1"/>
  <c r="R65" i="1" s="1"/>
  <c r="E65" i="1"/>
  <c r="Q65" i="1" s="1"/>
  <c r="T64" i="1"/>
  <c r="S64" i="1"/>
  <c r="R64" i="1"/>
  <c r="Q64" i="1"/>
  <c r="O64" i="1"/>
  <c r="I64" i="1"/>
  <c r="U64" i="1" s="1"/>
  <c r="T63" i="1"/>
  <c r="S63" i="1"/>
  <c r="R63" i="1"/>
  <c r="Q63" i="1"/>
  <c r="O63" i="1"/>
  <c r="I63" i="1"/>
  <c r="U63" i="1" s="1"/>
  <c r="N62" i="1"/>
  <c r="N112" i="1" s="1"/>
  <c r="M62" i="1"/>
  <c r="M112" i="1" s="1"/>
  <c r="L62" i="1"/>
  <c r="L112" i="1" s="1"/>
  <c r="K62" i="1"/>
  <c r="K112" i="1" s="1"/>
  <c r="O112" i="1" s="1"/>
  <c r="H62" i="1"/>
  <c r="H112" i="1" s="1"/>
  <c r="T112" i="1" s="1"/>
  <c r="G62" i="1"/>
  <c r="G112" i="1" s="1"/>
  <c r="S112" i="1" s="1"/>
  <c r="F62" i="1"/>
  <c r="F112" i="1" s="1"/>
  <c r="R112" i="1" s="1"/>
  <c r="E62" i="1"/>
  <c r="E112" i="1" s="1"/>
  <c r="M61" i="1"/>
  <c r="M109" i="1" s="1"/>
  <c r="M110" i="1" s="1"/>
  <c r="K61" i="1"/>
  <c r="K109" i="1" s="1"/>
  <c r="G61" i="1"/>
  <c r="G109" i="1" s="1"/>
  <c r="E61" i="1"/>
  <c r="E109" i="1" s="1"/>
  <c r="E110" i="1" s="1"/>
  <c r="M60" i="1"/>
  <c r="L60" i="1"/>
  <c r="K60" i="1"/>
  <c r="G60" i="1"/>
  <c r="S60" i="1" s="1"/>
  <c r="F60" i="1"/>
  <c r="E60" i="1"/>
  <c r="Q60" i="1" s="1"/>
  <c r="M59" i="1"/>
  <c r="L59" i="1"/>
  <c r="L56" i="1" s="1"/>
  <c r="K59" i="1"/>
  <c r="G59" i="1"/>
  <c r="S59" i="1" s="1"/>
  <c r="F59" i="1"/>
  <c r="E59" i="1"/>
  <c r="Q59" i="1" s="1"/>
  <c r="K58" i="1"/>
  <c r="O58" i="1" s="1"/>
  <c r="E58" i="1"/>
  <c r="Q58" i="1" s="1"/>
  <c r="O57" i="1"/>
  <c r="I57" i="1"/>
  <c r="U57" i="1" s="1"/>
  <c r="N56" i="1"/>
  <c r="M56" i="1"/>
  <c r="K56" i="1"/>
  <c r="H56" i="1"/>
  <c r="T56" i="1" s="1"/>
  <c r="G56" i="1"/>
  <c r="S56" i="1" s="1"/>
  <c r="F56" i="1"/>
  <c r="E56" i="1"/>
  <c r="Q56" i="1" s="1"/>
  <c r="T54" i="1"/>
  <c r="S54" i="1"/>
  <c r="R54" i="1"/>
  <c r="Q54" i="1"/>
  <c r="O54" i="1"/>
  <c r="I54" i="1"/>
  <c r="U54" i="1" s="1"/>
  <c r="O49" i="1"/>
  <c r="I49" i="1"/>
  <c r="U49" i="1" s="1"/>
  <c r="T48" i="1"/>
  <c r="S48" i="1"/>
  <c r="O48" i="1"/>
  <c r="I48" i="1"/>
  <c r="U48" i="1" s="1"/>
  <c r="T47" i="1"/>
  <c r="S47" i="1"/>
  <c r="O47" i="1"/>
  <c r="I47" i="1"/>
  <c r="U47" i="1" s="1"/>
  <c r="T46" i="1"/>
  <c r="S46" i="1"/>
  <c r="R46" i="1"/>
  <c r="O46" i="1"/>
  <c r="I46" i="1"/>
  <c r="N45" i="1"/>
  <c r="M45" i="1"/>
  <c r="L45" i="1"/>
  <c r="K45" i="1"/>
  <c r="H45" i="1"/>
  <c r="T45" i="1" s="1"/>
  <c r="G45" i="1"/>
  <c r="S45" i="1" s="1"/>
  <c r="F45" i="1"/>
  <c r="R45" i="1" s="1"/>
  <c r="E45" i="1"/>
  <c r="Q45" i="1" s="1"/>
  <c r="T44" i="1"/>
  <c r="S44" i="1"/>
  <c r="R44" i="1"/>
  <c r="Q44" i="1"/>
  <c r="O44" i="1"/>
  <c r="I44" i="1"/>
  <c r="T43" i="1"/>
  <c r="S43" i="1"/>
  <c r="R43" i="1"/>
  <c r="Q43" i="1"/>
  <c r="O43" i="1"/>
  <c r="I43" i="1"/>
  <c r="T42" i="1"/>
  <c r="S42" i="1"/>
  <c r="R42" i="1"/>
  <c r="Q42" i="1"/>
  <c r="O42" i="1"/>
  <c r="I42" i="1"/>
  <c r="T41" i="1"/>
  <c r="S41" i="1"/>
  <c r="R41" i="1"/>
  <c r="Q41" i="1"/>
  <c r="O41" i="1"/>
  <c r="I41" i="1"/>
  <c r="T40" i="1"/>
  <c r="S40" i="1"/>
  <c r="R40" i="1"/>
  <c r="Q40" i="1"/>
  <c r="O40" i="1"/>
  <c r="I40" i="1"/>
  <c r="T39" i="1"/>
  <c r="S39" i="1"/>
  <c r="R39" i="1"/>
  <c r="Q39" i="1"/>
  <c r="O39" i="1"/>
  <c r="I39" i="1"/>
  <c r="T38" i="1"/>
  <c r="S38" i="1"/>
  <c r="R38" i="1"/>
  <c r="Q38" i="1"/>
  <c r="O38" i="1"/>
  <c r="I38" i="1"/>
  <c r="T37" i="1"/>
  <c r="S37" i="1"/>
  <c r="R37" i="1"/>
  <c r="Q37" i="1"/>
  <c r="O37" i="1"/>
  <c r="I37" i="1"/>
  <c r="T36" i="1"/>
  <c r="S36" i="1"/>
  <c r="R36" i="1"/>
  <c r="Q36" i="1"/>
  <c r="O36" i="1"/>
  <c r="I36" i="1"/>
  <c r="T35" i="1"/>
  <c r="S35" i="1"/>
  <c r="R35" i="1"/>
  <c r="Q35" i="1"/>
  <c r="O35" i="1"/>
  <c r="I35" i="1"/>
  <c r="T34" i="1"/>
  <c r="S34" i="1"/>
  <c r="R34" i="1"/>
  <c r="Q34" i="1"/>
  <c r="O34" i="1"/>
  <c r="I34" i="1"/>
  <c r="T33" i="1"/>
  <c r="S33" i="1"/>
  <c r="R33" i="1"/>
  <c r="Q33" i="1"/>
  <c r="O33" i="1"/>
  <c r="I33" i="1"/>
  <c r="T32" i="1"/>
  <c r="S32" i="1"/>
  <c r="R32" i="1"/>
  <c r="Q32" i="1"/>
  <c r="O32" i="1"/>
  <c r="I32" i="1"/>
  <c r="T31" i="1"/>
  <c r="S31" i="1"/>
  <c r="R31" i="1"/>
  <c r="Q31" i="1"/>
  <c r="O31" i="1"/>
  <c r="I31" i="1"/>
  <c r="T30" i="1"/>
  <c r="S30" i="1"/>
  <c r="R30" i="1"/>
  <c r="Q30" i="1"/>
  <c r="O30" i="1"/>
  <c r="I30" i="1"/>
  <c r="T29" i="1"/>
  <c r="S29" i="1"/>
  <c r="R29" i="1"/>
  <c r="Q29" i="1"/>
  <c r="O29" i="1"/>
  <c r="I29" i="1"/>
  <c r="T28" i="1"/>
  <c r="S28" i="1"/>
  <c r="R28" i="1"/>
  <c r="Q28" i="1"/>
  <c r="O28" i="1"/>
  <c r="I28" i="1"/>
  <c r="T27" i="1"/>
  <c r="S27" i="1"/>
  <c r="R27" i="1"/>
  <c r="Q27" i="1"/>
  <c r="O27" i="1"/>
  <c r="I27" i="1"/>
  <c r="T26" i="1"/>
  <c r="S26" i="1"/>
  <c r="R26" i="1"/>
  <c r="Q26" i="1"/>
  <c r="O26" i="1"/>
  <c r="I26" i="1"/>
  <c r="T25" i="1"/>
  <c r="S25" i="1"/>
  <c r="R25" i="1"/>
  <c r="Q25" i="1"/>
  <c r="O25" i="1"/>
  <c r="I25" i="1"/>
  <c r="T24" i="1"/>
  <c r="S24" i="1"/>
  <c r="R24" i="1"/>
  <c r="Q24" i="1"/>
  <c r="O24" i="1"/>
  <c r="I24" i="1"/>
  <c r="T23" i="1"/>
  <c r="S23" i="1"/>
  <c r="R23" i="1"/>
  <c r="Q23" i="1"/>
  <c r="O23" i="1"/>
  <c r="I23" i="1"/>
  <c r="T22" i="1"/>
  <c r="S22" i="1"/>
  <c r="R22" i="1"/>
  <c r="Q22" i="1"/>
  <c r="O22" i="1"/>
  <c r="I22" i="1"/>
  <c r="T21" i="1"/>
  <c r="S21" i="1"/>
  <c r="R21" i="1"/>
  <c r="Q21" i="1"/>
  <c r="O21" i="1"/>
  <c r="I21" i="1"/>
  <c r="T20" i="1"/>
  <c r="S20" i="1"/>
  <c r="R20" i="1"/>
  <c r="Q20" i="1"/>
  <c r="O20" i="1"/>
  <c r="I20" i="1"/>
  <c r="T19" i="1"/>
  <c r="S19" i="1"/>
  <c r="R19" i="1"/>
  <c r="Q19" i="1"/>
  <c r="O19" i="1"/>
  <c r="I19" i="1"/>
  <c r="T18" i="1"/>
  <c r="S18" i="1"/>
  <c r="R18" i="1"/>
  <c r="Q18" i="1"/>
  <c r="O18" i="1"/>
  <c r="I18" i="1"/>
  <c r="N17" i="1"/>
  <c r="M17" i="1"/>
  <c r="L17" i="1"/>
  <c r="K17" i="1"/>
  <c r="J17" i="1"/>
  <c r="H17" i="1"/>
  <c r="G17" i="1"/>
  <c r="S17" i="1" s="1"/>
  <c r="F17" i="1"/>
  <c r="E17" i="1"/>
  <c r="I17" i="1" s="1"/>
  <c r="T16" i="1"/>
  <c r="S16" i="1"/>
  <c r="R16" i="1"/>
  <c r="Q16" i="1"/>
  <c r="O16" i="1"/>
  <c r="I16" i="1"/>
  <c r="U16" i="1" s="1"/>
  <c r="T15" i="1"/>
  <c r="S15" i="1"/>
  <c r="R15" i="1"/>
  <c r="Q15" i="1"/>
  <c r="O15" i="1"/>
  <c r="I15" i="1"/>
  <c r="U15" i="1" s="1"/>
  <c r="T14" i="1"/>
  <c r="S14" i="1"/>
  <c r="R14" i="1"/>
  <c r="Q14" i="1"/>
  <c r="O14" i="1"/>
  <c r="I14" i="1"/>
  <c r="U14" i="1" s="1"/>
  <c r="T13" i="1"/>
  <c r="S13" i="1"/>
  <c r="R13" i="1"/>
  <c r="Q13" i="1"/>
  <c r="O13" i="1"/>
  <c r="I13" i="1"/>
  <c r="U13" i="1" s="1"/>
  <c r="T12" i="1"/>
  <c r="S12" i="1"/>
  <c r="R12" i="1"/>
  <c r="Q12" i="1"/>
  <c r="O12" i="1"/>
  <c r="I12" i="1"/>
  <c r="U12" i="1" s="1"/>
  <c r="T11" i="1"/>
  <c r="S11" i="1"/>
  <c r="R11" i="1"/>
  <c r="Q11" i="1"/>
  <c r="O11" i="1"/>
  <c r="I11" i="1"/>
  <c r="U11" i="1" s="1"/>
  <c r="T10" i="1"/>
  <c r="S10" i="1"/>
  <c r="R10" i="1"/>
  <c r="Q10" i="1"/>
  <c r="O10" i="1"/>
  <c r="I10" i="1"/>
  <c r="U10" i="1" s="1"/>
  <c r="T9" i="1"/>
  <c r="S9" i="1"/>
  <c r="R9" i="1"/>
  <c r="Q9" i="1"/>
  <c r="O9" i="1"/>
  <c r="I9" i="1"/>
  <c r="U9" i="1" s="1"/>
  <c r="T8" i="1"/>
  <c r="S8" i="1"/>
  <c r="R8" i="1"/>
  <c r="Q8" i="1"/>
  <c r="O8" i="1"/>
  <c r="I8" i="1"/>
  <c r="U8" i="1" s="1"/>
  <c r="T7" i="1"/>
  <c r="S7" i="1"/>
  <c r="R7" i="1"/>
  <c r="Q7" i="1"/>
  <c r="O7" i="1"/>
  <c r="I7" i="1"/>
  <c r="U7" i="1" s="1"/>
  <c r="N6" i="1"/>
  <c r="M6" i="1"/>
  <c r="M5" i="1" s="1"/>
  <c r="M50" i="1" s="1"/>
  <c r="L6" i="1"/>
  <c r="K6" i="1"/>
  <c r="O6" i="1" s="1"/>
  <c r="J6" i="1"/>
  <c r="H6" i="1"/>
  <c r="T6" i="1" s="1"/>
  <c r="G6" i="1"/>
  <c r="S6" i="1" s="1"/>
  <c r="F6" i="1"/>
  <c r="R6" i="1" s="1"/>
  <c r="E6" i="1"/>
  <c r="N5" i="1"/>
  <c r="N50" i="1" s="1"/>
  <c r="L5" i="1"/>
  <c r="L50" i="1" s="1"/>
  <c r="J5" i="1"/>
  <c r="G5" i="1"/>
  <c r="G50" i="1" s="1"/>
  <c r="E5" i="1"/>
  <c r="S5" i="1" l="1"/>
  <c r="Q6" i="1"/>
  <c r="O56" i="1"/>
  <c r="O69" i="1"/>
  <c r="F5" i="1"/>
  <c r="F50" i="1" s="1"/>
  <c r="F55" i="1" s="1"/>
  <c r="H5" i="1"/>
  <c r="H50" i="1" s="1"/>
  <c r="K5" i="1"/>
  <c r="K50" i="1" s="1"/>
  <c r="K55" i="1" s="1"/>
  <c r="I6" i="1"/>
  <c r="U6" i="1" s="1"/>
  <c r="R17" i="1"/>
  <c r="T17" i="1"/>
  <c r="O17" i="1"/>
  <c r="Q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O45" i="1"/>
  <c r="U46" i="1"/>
  <c r="R56" i="1"/>
  <c r="R59" i="1"/>
  <c r="O59" i="1"/>
  <c r="R60" i="1"/>
  <c r="O60" i="1"/>
  <c r="F69" i="1"/>
  <c r="H69" i="1"/>
  <c r="R70" i="1"/>
  <c r="T70" i="1"/>
  <c r="O70" i="1"/>
  <c r="U71" i="1"/>
  <c r="U72" i="1"/>
  <c r="U73" i="1"/>
  <c r="U74" i="1"/>
  <c r="U75" i="1"/>
  <c r="U76" i="1"/>
  <c r="U77" i="1"/>
  <c r="U78" i="1"/>
  <c r="U79" i="1"/>
  <c r="U80" i="1"/>
  <c r="Q81" i="1"/>
  <c r="S81" i="1"/>
  <c r="R50" i="1"/>
  <c r="T50" i="1"/>
  <c r="H55" i="1"/>
  <c r="H53" i="1"/>
  <c r="K141" i="1"/>
  <c r="K53" i="1"/>
  <c r="M141" i="1"/>
  <c r="M55" i="1"/>
  <c r="M53" i="1"/>
  <c r="R53" i="1"/>
  <c r="T53" i="1"/>
  <c r="G141" i="1"/>
  <c r="G55" i="1"/>
  <c r="S55" i="1" s="1"/>
  <c r="G53" i="1"/>
  <c r="S50" i="1"/>
  <c r="L141" i="1"/>
  <c r="L55" i="1"/>
  <c r="L53" i="1"/>
  <c r="N141" i="1"/>
  <c r="N55" i="1"/>
  <c r="N53" i="1"/>
  <c r="U17" i="1"/>
  <c r="I45" i="1"/>
  <c r="U45" i="1" s="1"/>
  <c r="E50" i="1"/>
  <c r="O5" i="1"/>
  <c r="O50" i="1" s="1"/>
  <c r="T5" i="1"/>
  <c r="K110" i="1"/>
  <c r="O110" i="1" s="1"/>
  <c r="O109" i="1"/>
  <c r="Q112" i="1"/>
  <c r="I112" i="1"/>
  <c r="U112" i="1" s="1"/>
  <c r="I58" i="1"/>
  <c r="U58" i="1" s="1"/>
  <c r="I59" i="1"/>
  <c r="U59" i="1" s="1"/>
  <c r="I60" i="1"/>
  <c r="O61" i="1"/>
  <c r="I62" i="1"/>
  <c r="Q62" i="1"/>
  <c r="S62" i="1"/>
  <c r="I70" i="1"/>
  <c r="U70" i="1" s="1"/>
  <c r="I81" i="1"/>
  <c r="U81" i="1" s="1"/>
  <c r="E114" i="1"/>
  <c r="U82" i="1"/>
  <c r="K115" i="1"/>
  <c r="E116" i="1"/>
  <c r="U84" i="1"/>
  <c r="K117" i="1"/>
  <c r="E118" i="1"/>
  <c r="U86" i="1"/>
  <c r="E119" i="1"/>
  <c r="U87" i="1"/>
  <c r="E120" i="1"/>
  <c r="U88" i="1"/>
  <c r="K121" i="1"/>
  <c r="K122" i="1"/>
  <c r="E123" i="1"/>
  <c r="E124" i="1"/>
  <c r="U92" i="1"/>
  <c r="K125" i="1"/>
  <c r="K126" i="1"/>
  <c r="E127" i="1"/>
  <c r="E128" i="1"/>
  <c r="U96" i="1"/>
  <c r="K129" i="1"/>
  <c r="K130" i="1"/>
  <c r="E131" i="1"/>
  <c r="E132" i="1"/>
  <c r="U100" i="1"/>
  <c r="K133" i="1"/>
  <c r="K134" i="1"/>
  <c r="E135" i="1"/>
  <c r="E136" i="1"/>
  <c r="U104" i="1"/>
  <c r="K137" i="1"/>
  <c r="K138" i="1"/>
  <c r="E139" i="1"/>
  <c r="E140" i="1"/>
  <c r="U108" i="1"/>
  <c r="I56" i="1"/>
  <c r="Q109" i="1"/>
  <c r="S109" i="1"/>
  <c r="Q61" i="1"/>
  <c r="S61" i="1"/>
  <c r="O62" i="1"/>
  <c r="R62" i="1"/>
  <c r="T62" i="1"/>
  <c r="I65" i="1"/>
  <c r="U65" i="1" s="1"/>
  <c r="I69" i="1"/>
  <c r="U69" i="1" s="1"/>
  <c r="K114" i="1"/>
  <c r="E115" i="1"/>
  <c r="Q115" i="1" s="1"/>
  <c r="U83" i="1"/>
  <c r="K116" i="1"/>
  <c r="E117" i="1"/>
  <c r="Q117" i="1" s="1"/>
  <c r="U85" i="1"/>
  <c r="K118" i="1"/>
  <c r="K119" i="1"/>
  <c r="K120" i="1"/>
  <c r="E121" i="1"/>
  <c r="Q121" i="1" s="1"/>
  <c r="E122" i="1"/>
  <c r="Q122" i="1" s="1"/>
  <c r="U90" i="1"/>
  <c r="K123" i="1"/>
  <c r="K124" i="1"/>
  <c r="E125" i="1"/>
  <c r="Q125" i="1" s="1"/>
  <c r="E126" i="1"/>
  <c r="Q126" i="1" s="1"/>
  <c r="U94" i="1"/>
  <c r="K127" i="1"/>
  <c r="K128" i="1"/>
  <c r="E129" i="1"/>
  <c r="Q129" i="1" s="1"/>
  <c r="E130" i="1"/>
  <c r="Q130" i="1" s="1"/>
  <c r="U98" i="1"/>
  <c r="K131" i="1"/>
  <c r="K132" i="1"/>
  <c r="E133" i="1"/>
  <c r="Q133" i="1" s="1"/>
  <c r="E134" i="1"/>
  <c r="Q134" i="1" s="1"/>
  <c r="U102" i="1"/>
  <c r="K135" i="1"/>
  <c r="K136" i="1"/>
  <c r="E137" i="1"/>
  <c r="Q137" i="1" s="1"/>
  <c r="E138" i="1"/>
  <c r="Q138" i="1" s="1"/>
  <c r="U106" i="1"/>
  <c r="K139" i="1"/>
  <c r="K140" i="1"/>
  <c r="G110" i="1"/>
  <c r="S110" i="1" s="1"/>
  <c r="U89" i="1"/>
  <c r="U91" i="1"/>
  <c r="U93" i="1"/>
  <c r="U95" i="1"/>
  <c r="U97" i="1"/>
  <c r="U99" i="1"/>
  <c r="U101" i="1"/>
  <c r="U103" i="1"/>
  <c r="U105" i="1"/>
  <c r="U107" i="1"/>
  <c r="I111" i="1"/>
  <c r="U111" i="1" s="1"/>
  <c r="T69" i="1" l="1"/>
  <c r="H61" i="1"/>
  <c r="U56" i="1"/>
  <c r="U60" i="1"/>
  <c r="R5" i="1"/>
  <c r="F53" i="1"/>
  <c r="R69" i="1"/>
  <c r="F61" i="1"/>
  <c r="Q5" i="1"/>
  <c r="I5" i="1"/>
  <c r="I50" i="1" s="1"/>
  <c r="Q139" i="1"/>
  <c r="Q136" i="1"/>
  <c r="Q131" i="1"/>
  <c r="Q128" i="1"/>
  <c r="Q123" i="1"/>
  <c r="Q120" i="1"/>
  <c r="Q119" i="1"/>
  <c r="Q118" i="1"/>
  <c r="Q114" i="1"/>
  <c r="O141" i="1"/>
  <c r="O55" i="1"/>
  <c r="I55" i="1"/>
  <c r="U55" i="1" s="1"/>
  <c r="U50" i="1"/>
  <c r="R55" i="1"/>
  <c r="Q140" i="1"/>
  <c r="Q135" i="1"/>
  <c r="Q132" i="1"/>
  <c r="Q127" i="1"/>
  <c r="Q124" i="1"/>
  <c r="Q116" i="1"/>
  <c r="U62" i="1"/>
  <c r="Q110" i="1"/>
  <c r="E141" i="1"/>
  <c r="E55" i="1"/>
  <c r="Q55" i="1" s="1"/>
  <c r="E53" i="1"/>
  <c r="Q50" i="1"/>
  <c r="S141" i="1"/>
  <c r="S53" i="1"/>
  <c r="O53" i="1"/>
  <c r="T55" i="1"/>
  <c r="F109" i="1" l="1"/>
  <c r="R61" i="1"/>
  <c r="R141" i="1" s="1"/>
  <c r="I61" i="1"/>
  <c r="U61" i="1" s="1"/>
  <c r="U141" i="1" s="1"/>
  <c r="F141" i="1"/>
  <c r="H109" i="1"/>
  <c r="H141" i="1"/>
  <c r="T61" i="1"/>
  <c r="T141" i="1" s="1"/>
  <c r="U5" i="1"/>
  <c r="I53" i="1"/>
  <c r="Q141" i="1"/>
  <c r="Q53" i="1"/>
  <c r="U53" i="1"/>
  <c r="T109" i="1" l="1"/>
  <c r="H110" i="1"/>
  <c r="T110" i="1" s="1"/>
  <c r="R109" i="1"/>
  <c r="I109" i="1"/>
  <c r="U109" i="1" s="1"/>
  <c r="F110" i="1"/>
  <c r="I141" i="1"/>
  <c r="R110" i="1" l="1"/>
  <c r="I110" i="1"/>
  <c r="U110" i="1" s="1"/>
</calcChain>
</file>

<file path=xl/sharedStrings.xml><?xml version="1.0" encoding="utf-8"?>
<sst xmlns="http://schemas.openxmlformats.org/spreadsheetml/2006/main" count="431" uniqueCount="213">
  <si>
    <t>«Беловское Энергоуправление» ОАО (ИНН 4202004654)</t>
  </si>
  <si>
    <t xml:space="preserve"> № 
п/п</t>
  </si>
  <si>
    <t>Показатель</t>
  </si>
  <si>
    <t>Ед.изм</t>
  </si>
  <si>
    <t xml:space="preserve">2018 (план) I полугодие </t>
  </si>
  <si>
    <t xml:space="preserve">2018 (план) II полугодие </t>
  </si>
  <si>
    <t>2018 (план)</t>
  </si>
  <si>
    <t>GN</t>
  </si>
  <si>
    <t>ВН</t>
  </si>
  <si>
    <t>СН1</t>
  </si>
  <si>
    <t>СН2</t>
  </si>
  <si>
    <t>НН</t>
  </si>
  <si>
    <t>Всего</t>
  </si>
  <si>
    <t>Получено эл.энергии от ЭСО в т.ч.</t>
  </si>
  <si>
    <t>тыс.кВтч</t>
  </si>
  <si>
    <t>1.1</t>
  </si>
  <si>
    <t xml:space="preserve">Не сетевых организаций </t>
  </si>
  <si>
    <t>1.1.1</t>
  </si>
  <si>
    <t>ОАО "ФСК ЕЭС"</t>
  </si>
  <si>
    <t>1.1.2</t>
  </si>
  <si>
    <t>МСК</t>
  </si>
  <si>
    <t>1.1.3</t>
  </si>
  <si>
    <t>Алтайэнерго</t>
  </si>
  <si>
    <t>1.1.4</t>
  </si>
  <si>
    <t>Красноярскэнерго</t>
  </si>
  <si>
    <t>1.1.5</t>
  </si>
  <si>
    <t>Новосибирскэнерго</t>
  </si>
  <si>
    <t>1.1.6</t>
  </si>
  <si>
    <t>ОАО "ТРК"</t>
  </si>
  <si>
    <t>1.1.7</t>
  </si>
  <si>
    <t>ОАО "СУЭК-Кузбасс"</t>
  </si>
  <si>
    <t>1.1.8</t>
  </si>
  <si>
    <t>от сетей Генерирующих компаний (ОГК, АЭС, ТГК, собст.ген.РСК и т.п.)</t>
  </si>
  <si>
    <t>1.1.9</t>
  </si>
  <si>
    <t>от блок-станций</t>
  </si>
  <si>
    <t>1.1.10</t>
  </si>
  <si>
    <t>ООО "Центральная ТЭЦ"</t>
  </si>
  <si>
    <t>1.2</t>
  </si>
  <si>
    <t xml:space="preserve">Сетевых организаций </t>
  </si>
  <si>
    <t>1.2.1</t>
  </si>
  <si>
    <t>1.2.2</t>
  </si>
  <si>
    <t>«Горэлектросеть» ООО  (ИНН 4217127144)</t>
  </si>
  <si>
    <t>1.2.3</t>
  </si>
  <si>
    <t>«ЕвразЭнергоТранс» ООО (ИНН 4217084532)</t>
  </si>
  <si>
    <t>1.2.4</t>
  </si>
  <si>
    <t>«Кемэнерго» ООО (ИНН 4205265936)</t>
  </si>
  <si>
    <t>1.2.5</t>
  </si>
  <si>
    <t>«Кузбасская энергосетевая компания» ООО (ИНН 4205109750)</t>
  </si>
  <si>
    <t>1.2.6</t>
  </si>
  <si>
    <t>«КузбассЭлектро» ОАО  (ИНН 4202002174)</t>
  </si>
  <si>
    <t>1.2.7</t>
  </si>
  <si>
    <t>«МРСК Сибири» ПАО (филиал ПАО «Межрегиональная распределительная сетевая компания Сибири» - «Кузбассэнерго – региональные электрические сети») (ИНН 2460069527)</t>
  </si>
  <si>
    <t>1.2.8</t>
  </si>
  <si>
    <t>«Мысковская электросетевая организация» ООО  (ИНН 4214026476)</t>
  </si>
  <si>
    <t>1.2.9</t>
  </si>
  <si>
    <t>«Оборонэнерго» АО  (филиал «Сибирский» АО «Оборонэнерго») (ИНН 7704726225)</t>
  </si>
  <si>
    <t>1.2.10</t>
  </si>
  <si>
    <t>«Объединенная компания РУСАЛ Энергосеть» ООО  (ИНН 7709806795)</t>
  </si>
  <si>
    <t>1.2.11</t>
  </si>
  <si>
    <t>«ОЭСК» ООО  (ИНН 4223052779)</t>
  </si>
  <si>
    <t>1.2.12</t>
  </si>
  <si>
    <t>«Регионэнергосеть» ООО (ИНН 4205271471)</t>
  </si>
  <si>
    <t>1.2.13</t>
  </si>
  <si>
    <t>«РЖД» ОАО  (Западно-Сибирская дирекция по энергообеспечению - СП Трансэнерго - филиала ОАО «РЖД») (ИНН 7708503727)</t>
  </si>
  <si>
    <t>1.2.14</t>
  </si>
  <si>
    <t>«РЖД» ОАО  (Красноярская дирекция по энергообеспечению - СП Трансэнерго - филиала ОАО «РЖД») (ИНН 7708503727)</t>
  </si>
  <si>
    <t>1.2.15</t>
  </si>
  <si>
    <t>«СДС-Энерго» ХК ООО  (ИНН 4250003450)</t>
  </si>
  <si>
    <t>1.2.16</t>
  </si>
  <si>
    <t>«Северо-Кузбасская энергетическая компания» АО (ИНН 4205153492)</t>
  </si>
  <si>
    <t>1.2.17</t>
  </si>
  <si>
    <t>«Сибирская промышленная сетевая компания» АО (ИНН 4205234208)</t>
  </si>
  <si>
    <t>1.2.18</t>
  </si>
  <si>
    <t>«Сибирские территориальные сети» ООО (ИНН 5406590222)</t>
  </si>
  <si>
    <t>1.2.19</t>
  </si>
  <si>
    <t>«СибЭнергоТранс - 42» ООО (ИНН 4223086707)</t>
  </si>
  <si>
    <t>1.2.20</t>
  </si>
  <si>
    <t>«Специализированная шахтная энергомеханическая компания» АО (ИНН 4208003209)</t>
  </si>
  <si>
    <t>1.2.21</t>
  </si>
  <si>
    <t>«Территориальная распределительная сетевая компания Новокузнецкого муниципального района» МУП (ИНН 4252003462)</t>
  </si>
  <si>
    <t>1.2.22</t>
  </si>
  <si>
    <t>«Территориальная сетевая организация «Сибирь» ООО (ИНН 4205282579)</t>
  </si>
  <si>
    <t>1.2.23</t>
  </si>
  <si>
    <t>«Трансхимэнерго» ООО (ИНН 4205220893)</t>
  </si>
  <si>
    <t>1.2.24</t>
  </si>
  <si>
    <t>«Электросеть» АО (ИНН 7714734225)</t>
  </si>
  <si>
    <t>1.2.25</t>
  </si>
  <si>
    <t>«Электросетьсервис» ООО (ИНН 4223057103)</t>
  </si>
  <si>
    <t>1.2.26</t>
  </si>
  <si>
    <t>«ЭнергоПаритет» ООО (ИНН 4205262491)</t>
  </si>
  <si>
    <t>1.2.27</t>
  </si>
  <si>
    <t>«Энергосервис» ООО (ИНН 4212038927)</t>
  </si>
  <si>
    <t>1.3</t>
  </si>
  <si>
    <t>Из сети предыд.напряжения</t>
  </si>
  <si>
    <t>1.3.1</t>
  </si>
  <si>
    <t>в том числе из сети ВН</t>
  </si>
  <si>
    <t>1.3.2</t>
  </si>
  <si>
    <t>в том числе из сети СН1</t>
  </si>
  <si>
    <t>1.3.3</t>
  </si>
  <si>
    <t>в том числе из сети СН2</t>
  </si>
  <si>
    <t>1.3.4</t>
  </si>
  <si>
    <t>в том числе из сети НН</t>
  </si>
  <si>
    <t>1.4</t>
  </si>
  <si>
    <t>Всего поступление в сеть данного диапазона напряжения</t>
  </si>
  <si>
    <t>Справочно: Потери согласно приложению 1 к постановлению РЭК от от «31» декабря 2016 года № 753</t>
  </si>
  <si>
    <t>%</t>
  </si>
  <si>
    <t>Справочно: Потери посчитанные экспертом РЭК согласно приказа Минэнерго России от 30.09.2014 № 674</t>
  </si>
  <si>
    <t>2.</t>
  </si>
  <si>
    <t xml:space="preserve">Потери                   </t>
  </si>
  <si>
    <t>3.</t>
  </si>
  <si>
    <t xml:space="preserve">Отпущено эл.энерг. </t>
  </si>
  <si>
    <t>3.1</t>
  </si>
  <si>
    <t>Сальдо-переток в след.уровня напряжения</t>
  </si>
  <si>
    <t>3.2</t>
  </si>
  <si>
    <t>3.3</t>
  </si>
  <si>
    <t>3.4</t>
  </si>
  <si>
    <t>3.5</t>
  </si>
  <si>
    <t>4</t>
  </si>
  <si>
    <t xml:space="preserve">Полезный отпуск всего </t>
  </si>
  <si>
    <t>4.1</t>
  </si>
  <si>
    <t>Прочие потребители, в т.ч.</t>
  </si>
  <si>
    <t>4.1.1</t>
  </si>
  <si>
    <t>одноставочники</t>
  </si>
  <si>
    <t>4.1.2</t>
  </si>
  <si>
    <t xml:space="preserve">двуставочники </t>
  </si>
  <si>
    <t>4.2</t>
  </si>
  <si>
    <t>Население в т.ч.</t>
  </si>
  <si>
    <t>4.2.1</t>
  </si>
  <si>
    <t>с 0,7</t>
  </si>
  <si>
    <t>4.2.2</t>
  </si>
  <si>
    <t>без 0,7</t>
  </si>
  <si>
    <t>4.3</t>
  </si>
  <si>
    <t xml:space="preserve">Производственные нужды  ЭСО </t>
  </si>
  <si>
    <t>4.4</t>
  </si>
  <si>
    <t>Перетоки в смежные сетевые организации в т.ч. в:</t>
  </si>
  <si>
    <t>4.4.1</t>
  </si>
  <si>
    <t>4.4.1.1</t>
  </si>
  <si>
    <t>4.4.1.2</t>
  </si>
  <si>
    <t>4.4.1.3</t>
  </si>
  <si>
    <t>4.4.1.4</t>
  </si>
  <si>
    <t>4.4.1.5</t>
  </si>
  <si>
    <t>4.4.1.6</t>
  </si>
  <si>
    <t>4.4.1.7</t>
  </si>
  <si>
    <t>4.4.1.8</t>
  </si>
  <si>
    <t>4.4.1.9</t>
  </si>
  <si>
    <t>4.4.1.10</t>
  </si>
  <si>
    <t>4.4.2</t>
  </si>
  <si>
    <t>4.4.2.1</t>
  </si>
  <si>
    <t>4.4.2.2</t>
  </si>
  <si>
    <t>4.4.2.3</t>
  </si>
  <si>
    <t>4.4.2.4</t>
  </si>
  <si>
    <t>4.4.2.5</t>
  </si>
  <si>
    <t>4.4.2.6</t>
  </si>
  <si>
    <t>4.4.2.7</t>
  </si>
  <si>
    <t>4.4.2.8</t>
  </si>
  <si>
    <t>4.4.2.9</t>
  </si>
  <si>
    <t>4.4.2.10</t>
  </si>
  <si>
    <t>4.4.2.11</t>
  </si>
  <si>
    <t>4.4.2.12</t>
  </si>
  <si>
    <t>4.4.2.13</t>
  </si>
  <si>
    <t>4.4.2.14</t>
  </si>
  <si>
    <t>4.4.2.15</t>
  </si>
  <si>
    <t>4.4.2.16</t>
  </si>
  <si>
    <t>4.4.2.17</t>
  </si>
  <si>
    <t>4.4.2.18</t>
  </si>
  <si>
    <t>4.4.2.19</t>
  </si>
  <si>
    <t>4.4.2.20</t>
  </si>
  <si>
    <t>4.4.2.21</t>
  </si>
  <si>
    <t>4.4.2.22</t>
  </si>
  <si>
    <t>4.4.2.23</t>
  </si>
  <si>
    <t>4.4.2.24</t>
  </si>
  <si>
    <t>4.4.2.25</t>
  </si>
  <si>
    <t>4.4.2.26</t>
  </si>
  <si>
    <t>4.4.2.27</t>
  </si>
  <si>
    <t>4.5</t>
  </si>
  <si>
    <t>Полезный отпуск</t>
  </si>
  <si>
    <t>4.6</t>
  </si>
  <si>
    <t>Полезный отпуск без производственных нужд</t>
  </si>
  <si>
    <t>4.7</t>
  </si>
  <si>
    <t>Потери при передаче эл. энергии на потребительский рынок</t>
  </si>
  <si>
    <t>4.8</t>
  </si>
  <si>
    <t>Полезный отпуск конечному потребителю</t>
  </si>
  <si>
    <t>5</t>
  </si>
  <si>
    <t>Сальдированный переток электроэнергии из сети в т.ч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</si>
  <si>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</si>
  <si>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</si>
  <si>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</si>
  <si>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</si>
  <si>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</si>
  <si>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</si>
  <si>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</si>
  <si>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</si>
  <si>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</si>
  <si>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</si>
  <si>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</si>
  <si>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</si>
  <si>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</si>
  <si>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</si>
  <si>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</si>
  <si>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</si>
  <si>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</si>
  <si>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</si>
  <si>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</si>
  <si>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</si>
  <si>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</si>
  <si>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</si>
  <si>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</si>
  <si>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</si>
  <si>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</si>
  <si>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</si>
  <si>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</si>
  <si>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6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</si>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</sst>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4" fillId="0" borderId="0"/>
  </cellStyleXfs>
  <cellXfs count="154">
    <xf numFmtId="0" fontId="0" fillId="0" borderId="0" xfId="0"/>
    <xf numFmtId="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wrapText="1"/>
    </xf>
    <xf numFmtId="0" fontId="0" fillId="2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6" fillId="0" borderId="21" xfId="2" applyFont="1" applyFill="1" applyBorder="1" applyAlignment="1">
      <alignment wrapText="1"/>
    </xf>
    <xf numFmtId="0" fontId="0" fillId="2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6" fillId="0" borderId="29" xfId="2" applyFont="1" applyFill="1" applyBorder="1" applyAlignment="1">
      <alignment wrapText="1"/>
    </xf>
    <xf numFmtId="0" fontId="0" fillId="2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10" fontId="2" fillId="3" borderId="11" xfId="1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0" fontId="2" fillId="3" borderId="12" xfId="1" applyNumberFormat="1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/>
    </xf>
    <xf numFmtId="9" fontId="2" fillId="2" borderId="43" xfId="1" applyFont="1" applyFill="1" applyBorder="1" applyAlignment="1">
      <alignment horizontal="center" vertical="center"/>
    </xf>
    <xf numFmtId="10" fontId="2" fillId="3" borderId="43" xfId="1" applyNumberFormat="1" applyFont="1" applyFill="1" applyBorder="1" applyAlignment="1">
      <alignment horizontal="center" vertical="center"/>
    </xf>
    <xf numFmtId="10" fontId="2" fillId="3" borderId="44" xfId="1" applyNumberFormat="1" applyFont="1" applyFill="1" applyBorder="1" applyAlignment="1">
      <alignment horizontal="center" vertical="center"/>
    </xf>
    <xf numFmtId="10" fontId="2" fillId="2" borderId="43" xfId="1" applyNumberFormat="1" applyFont="1" applyFill="1" applyBorder="1" applyAlignment="1">
      <alignment horizontal="center" vertical="center"/>
    </xf>
    <xf numFmtId="10" fontId="2" fillId="2" borderId="45" xfId="1" applyNumberFormat="1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/>
    </xf>
    <xf numFmtId="0" fontId="8" fillId="3" borderId="46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0" fillId="4" borderId="50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0" fillId="4" borderId="51" xfId="0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49" fontId="4" fillId="2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/>
    </xf>
    <xf numFmtId="49" fontId="4" fillId="2" borderId="45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justify"/>
    </xf>
    <xf numFmtId="49" fontId="3" fillId="2" borderId="14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/>
    </xf>
    <xf numFmtId="0" fontId="3" fillId="0" borderId="9" xfId="3" applyFont="1" applyFill="1" applyBorder="1" applyAlignment="1" applyProtection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164" fontId="0" fillId="0" borderId="58" xfId="0" applyNumberFormat="1" applyBorder="1" applyAlignment="1">
      <alignment horizontal="center" vertical="center"/>
    </xf>
    <xf numFmtId="164" fontId="0" fillId="0" borderId="59" xfId="0" applyNumberFormat="1" applyBorder="1" applyAlignment="1">
      <alignment horizontal="center" vertical="center"/>
    </xf>
    <xf numFmtId="164" fontId="0" fillId="0" borderId="60" xfId="0" applyNumberFormat="1" applyBorder="1" applyAlignment="1">
      <alignment horizontal="center" vertical="center"/>
    </xf>
    <xf numFmtId="164" fontId="9" fillId="0" borderId="5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9" fillId="0" borderId="0" xfId="0" applyFont="1" applyAlignment="1">
      <alignment horizontal="center"/>
    </xf>
  </cellXfs>
  <cellStyles count="4">
    <cellStyle name="Обычный" xfId="0" builtinId="0"/>
    <cellStyle name="Обычный_methodics230802-pril1-3" xfId="2" xr:uid="{49C88A1C-5B65-42BF-918F-5A1439EE3723}"/>
    <cellStyle name="Обычный_БАЛАНС 01" xfId="3" xr:uid="{20D6B236-25A6-43B2-8821-7C2888E09D92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7BF33-B5B7-49D2-8E4F-4A77F57BCD10}">
  <dimension ref="A1:U141"/>
  <sheetViews>
    <sheetView tabSelected="1" view="pageBreakPreview" zoomScale="60" zoomScaleNormal="85" workbookViewId="0">
      <selection activeCell="E120" sqref="E120:I120"/>
    </sheetView>
  </sheetViews>
  <sheetFormatPr defaultRowHeight="15" outlineLevelRow="1" outlineLevelCol="1" x14ac:dyDescent="0.25"/>
  <cols>
    <col min="1" max="1" width="10.7109375" style="152" customWidth="1"/>
    <col min="2" max="2" width="65" customWidth="1"/>
    <col min="3" max="3" width="9.140625" style="153"/>
    <col min="4" max="4" width="9.140625" style="153" hidden="1" customWidth="1" outlineLevel="1"/>
    <col min="5" max="5" width="9.140625" style="151" collapsed="1"/>
    <col min="6" max="9" width="9.140625" style="151"/>
    <col min="10" max="10" width="9.140625" style="151" hidden="1" customWidth="1" outlineLevel="1"/>
    <col min="11" max="11" width="9.140625" style="151" collapsed="1"/>
    <col min="12" max="15" width="9.140625" style="151"/>
    <col min="16" max="16" width="9.140625" style="151" hidden="1" customWidth="1" outlineLevel="1"/>
    <col min="17" max="17" width="9.140625" style="151" collapsed="1"/>
    <col min="18" max="21" width="9.140625" style="151"/>
  </cols>
  <sheetData>
    <row r="1" spans="1: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82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 thickBot="1" x14ac:dyDescent="0.3">
      <c r="A3" s="4" t="s">
        <v>1</v>
      </c>
      <c r="B3" s="5" t="s">
        <v>2</v>
      </c>
      <c r="C3" s="6" t="s">
        <v>3</v>
      </c>
      <c r="D3" s="7" t="s">
        <v>4</v>
      </c>
      <c r="E3" s="8"/>
      <c r="F3" s="8"/>
      <c r="G3" s="8"/>
      <c r="H3" s="8"/>
      <c r="I3" s="9"/>
      <c r="J3" s="7" t="s">
        <v>5</v>
      </c>
      <c r="K3" s="8" t="s">
        <v>5</v>
      </c>
      <c r="L3" s="8"/>
      <c r="M3" s="8"/>
      <c r="N3" s="8"/>
      <c r="O3" s="9"/>
      <c r="P3" s="7" t="s">
        <v>6</v>
      </c>
      <c r="Q3" s="8" t="s">
        <v>6</v>
      </c>
      <c r="R3" s="8"/>
      <c r="S3" s="8"/>
      <c r="T3" s="8"/>
      <c r="U3" s="9"/>
    </row>
    <row r="4" spans="1:21" ht="15.75" thickBot="1" x14ac:dyDescent="0.3">
      <c r="A4" s="10"/>
      <c r="B4" s="11"/>
      <c r="C4" s="12"/>
      <c r="D4" s="13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3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3" t="s">
        <v>7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</row>
    <row r="5" spans="1:21" ht="16.5" customHeight="1" thickBot="1" x14ac:dyDescent="0.3">
      <c r="A5" s="15">
        <v>1</v>
      </c>
      <c r="B5" s="16" t="s">
        <v>13</v>
      </c>
      <c r="C5" s="17" t="s">
        <v>14</v>
      </c>
      <c r="D5" s="18"/>
      <c r="E5" s="19">
        <f>E6+E17</f>
        <v>8211</v>
      </c>
      <c r="F5" s="19">
        <f>F6+F17</f>
        <v>0</v>
      </c>
      <c r="G5" s="19">
        <f t="shared" ref="G5:H5" si="0">G6+G17</f>
        <v>224.5</v>
      </c>
      <c r="H5" s="19">
        <f t="shared" si="0"/>
        <v>0</v>
      </c>
      <c r="I5" s="20">
        <f>E5+F5+G5+H5</f>
        <v>8435.5</v>
      </c>
      <c r="J5" s="21">
        <f>J6+J17</f>
        <v>0</v>
      </c>
      <c r="K5" s="19">
        <f>K6+K17</f>
        <v>6647</v>
      </c>
      <c r="L5" s="19">
        <f>L6+L17</f>
        <v>0</v>
      </c>
      <c r="M5" s="19">
        <f t="shared" ref="M5:N5" si="1">M6+M17</f>
        <v>167.1</v>
      </c>
      <c r="N5" s="19">
        <f t="shared" si="1"/>
        <v>0</v>
      </c>
      <c r="O5" s="20">
        <f>K5+L5+M5+N5</f>
        <v>6814.1</v>
      </c>
      <c r="P5" s="21"/>
      <c r="Q5" s="19">
        <f t="shared" ref="Q5:U20" si="2">E5+K5</f>
        <v>14858</v>
      </c>
      <c r="R5" s="19">
        <f t="shared" si="2"/>
        <v>0</v>
      </c>
      <c r="S5" s="19">
        <f t="shared" si="2"/>
        <v>391.6</v>
      </c>
      <c r="T5" s="19">
        <f t="shared" si="2"/>
        <v>0</v>
      </c>
      <c r="U5" s="20">
        <f t="shared" si="2"/>
        <v>15249.6</v>
      </c>
    </row>
    <row r="6" spans="1:21" ht="16.5" thickTop="1" thickBot="1" x14ac:dyDescent="0.3">
      <c r="A6" s="22" t="s">
        <v>15</v>
      </c>
      <c r="B6" s="23" t="s">
        <v>16</v>
      </c>
      <c r="C6" s="24" t="s">
        <v>14</v>
      </c>
      <c r="D6" s="25"/>
      <c r="E6" s="26">
        <f>E7+E8+E9+E10+E11+E12+E13+E14+E15+E16</f>
        <v>0</v>
      </c>
      <c r="F6" s="26">
        <f>F7+F8+F9+F10+F11+F12+F13+F14+F15+F16</f>
        <v>0</v>
      </c>
      <c r="G6" s="26">
        <f>G7+G8+G9+G10+G11+G12+G13+G14+G15+G16</f>
        <v>0</v>
      </c>
      <c r="H6" s="26">
        <f>H7+H8+H9+H10+H11+H12+H13+H14+H15+H16</f>
        <v>0</v>
      </c>
      <c r="I6" s="27">
        <f>E6+F6+G6+H6</f>
        <v>0</v>
      </c>
      <c r="J6" s="28">
        <f>J7+J8+J9+J10+J11+J12+J13+J14+J15+J16</f>
        <v>0</v>
      </c>
      <c r="K6" s="26">
        <f>K7+K8+K9+K10+K11+K12+K13+K14+K15+K16</f>
        <v>0</v>
      </c>
      <c r="L6" s="26">
        <f>L7+L8+L9+L10+L11+L12+L13+L14+L15+L16</f>
        <v>0</v>
      </c>
      <c r="M6" s="26">
        <f>M7+M8+M9+M10+M11+M12+M13+M14+M15+M16</f>
        <v>0</v>
      </c>
      <c r="N6" s="26">
        <f>N7+N8+N9+N10+N11+N12+N13+N14+N15+N16</f>
        <v>0</v>
      </c>
      <c r="O6" s="27">
        <f>K6+L6+M6+N6</f>
        <v>0</v>
      </c>
      <c r="P6" s="28"/>
      <c r="Q6" s="26">
        <f t="shared" si="2"/>
        <v>0</v>
      </c>
      <c r="R6" s="26">
        <f t="shared" si="2"/>
        <v>0</v>
      </c>
      <c r="S6" s="26">
        <f t="shared" si="2"/>
        <v>0</v>
      </c>
      <c r="T6" s="26">
        <f t="shared" si="2"/>
        <v>0</v>
      </c>
      <c r="U6" s="27">
        <f t="shared" si="2"/>
        <v>0</v>
      </c>
    </row>
    <row r="7" spans="1:21" ht="15.75" customHeight="1" outlineLevel="1" thickTop="1" x14ac:dyDescent="0.25">
      <c r="A7" s="29" t="s">
        <v>17</v>
      </c>
      <c r="B7" s="30" t="s">
        <v>18</v>
      </c>
      <c r="C7" s="31" t="s">
        <v>14</v>
      </c>
      <c r="D7" s="32"/>
      <c r="E7" s="33"/>
      <c r="F7" s="33"/>
      <c r="G7" s="33"/>
      <c r="H7" s="33"/>
      <c r="I7" s="34">
        <f>E7+F7+G7+H7</f>
        <v>0</v>
      </c>
      <c r="J7" s="35"/>
      <c r="K7" s="33"/>
      <c r="L7" s="33"/>
      <c r="M7" s="33"/>
      <c r="N7" s="33"/>
      <c r="O7" s="34">
        <f t="shared" ref="O7:O15" si="3">K7+L7+M7+N7</f>
        <v>0</v>
      </c>
      <c r="P7" s="35"/>
      <c r="Q7" s="33">
        <f t="shared" si="2"/>
        <v>0</v>
      </c>
      <c r="R7" s="33">
        <f t="shared" si="2"/>
        <v>0</v>
      </c>
      <c r="S7" s="33">
        <f t="shared" si="2"/>
        <v>0</v>
      </c>
      <c r="T7" s="33">
        <f t="shared" si="2"/>
        <v>0</v>
      </c>
      <c r="U7" s="34">
        <f t="shared" si="2"/>
        <v>0</v>
      </c>
    </row>
    <row r="8" spans="1:21" outlineLevel="1" x14ac:dyDescent="0.25">
      <c r="A8" s="36" t="s">
        <v>19</v>
      </c>
      <c r="B8" s="37" t="s">
        <v>20</v>
      </c>
      <c r="C8" s="38" t="s">
        <v>14</v>
      </c>
      <c r="D8" s="39"/>
      <c r="E8" s="40"/>
      <c r="F8" s="40"/>
      <c r="G8" s="40"/>
      <c r="H8" s="40"/>
      <c r="I8" s="41">
        <f>E8+F8+G8+H8</f>
        <v>0</v>
      </c>
      <c r="J8" s="42"/>
      <c r="K8" s="40"/>
      <c r="L8" s="40"/>
      <c r="M8" s="40"/>
      <c r="N8" s="40"/>
      <c r="O8" s="41">
        <f>K8+L8+M8+N8</f>
        <v>0</v>
      </c>
      <c r="P8" s="42"/>
      <c r="Q8" s="40">
        <f t="shared" si="2"/>
        <v>0</v>
      </c>
      <c r="R8" s="40">
        <f t="shared" si="2"/>
        <v>0</v>
      </c>
      <c r="S8" s="40">
        <f t="shared" si="2"/>
        <v>0</v>
      </c>
      <c r="T8" s="40">
        <f t="shared" si="2"/>
        <v>0</v>
      </c>
      <c r="U8" s="41">
        <f t="shared" si="2"/>
        <v>0</v>
      </c>
    </row>
    <row r="9" spans="1:21" outlineLevel="1" x14ac:dyDescent="0.25">
      <c r="A9" s="36" t="s">
        <v>21</v>
      </c>
      <c r="B9" s="37" t="s">
        <v>22</v>
      </c>
      <c r="C9" s="38" t="s">
        <v>14</v>
      </c>
      <c r="D9" s="39"/>
      <c r="E9" s="40"/>
      <c r="F9" s="40"/>
      <c r="G9" s="40"/>
      <c r="H9" s="40"/>
      <c r="I9" s="41">
        <f t="shared" ref="I9:I15" si="4">E9+F9+G9+H9</f>
        <v>0</v>
      </c>
      <c r="J9" s="42"/>
      <c r="K9" s="40"/>
      <c r="L9" s="40"/>
      <c r="M9" s="40"/>
      <c r="N9" s="40"/>
      <c r="O9" s="41">
        <f t="shared" si="3"/>
        <v>0</v>
      </c>
      <c r="P9" s="42"/>
      <c r="Q9" s="40">
        <f t="shared" si="2"/>
        <v>0</v>
      </c>
      <c r="R9" s="40">
        <f t="shared" si="2"/>
        <v>0</v>
      </c>
      <c r="S9" s="40">
        <f t="shared" si="2"/>
        <v>0</v>
      </c>
      <c r="T9" s="40">
        <f t="shared" si="2"/>
        <v>0</v>
      </c>
      <c r="U9" s="41">
        <f t="shared" si="2"/>
        <v>0</v>
      </c>
    </row>
    <row r="10" spans="1:21" outlineLevel="1" x14ac:dyDescent="0.25">
      <c r="A10" s="36" t="s">
        <v>23</v>
      </c>
      <c r="B10" s="37" t="s">
        <v>24</v>
      </c>
      <c r="C10" s="38" t="s">
        <v>14</v>
      </c>
      <c r="D10" s="39"/>
      <c r="E10" s="40"/>
      <c r="F10" s="40"/>
      <c r="G10" s="40"/>
      <c r="H10" s="40"/>
      <c r="I10" s="41">
        <f t="shared" si="4"/>
        <v>0</v>
      </c>
      <c r="J10" s="42"/>
      <c r="K10" s="40"/>
      <c r="L10" s="40"/>
      <c r="M10" s="40"/>
      <c r="N10" s="40"/>
      <c r="O10" s="41">
        <f t="shared" si="3"/>
        <v>0</v>
      </c>
      <c r="P10" s="42"/>
      <c r="Q10" s="40">
        <f t="shared" si="2"/>
        <v>0</v>
      </c>
      <c r="R10" s="40">
        <f t="shared" si="2"/>
        <v>0</v>
      </c>
      <c r="S10" s="40">
        <f t="shared" si="2"/>
        <v>0</v>
      </c>
      <c r="T10" s="40">
        <f t="shared" si="2"/>
        <v>0</v>
      </c>
      <c r="U10" s="41">
        <f t="shared" si="2"/>
        <v>0</v>
      </c>
    </row>
    <row r="11" spans="1:21" outlineLevel="1" x14ac:dyDescent="0.25">
      <c r="A11" s="36" t="s">
        <v>25</v>
      </c>
      <c r="B11" s="37" t="s">
        <v>26</v>
      </c>
      <c r="C11" s="38" t="s">
        <v>14</v>
      </c>
      <c r="D11" s="39"/>
      <c r="E11" s="40"/>
      <c r="F11" s="40"/>
      <c r="G11" s="40"/>
      <c r="H11" s="40"/>
      <c r="I11" s="41">
        <f t="shared" si="4"/>
        <v>0</v>
      </c>
      <c r="J11" s="42"/>
      <c r="K11" s="40"/>
      <c r="L11" s="40"/>
      <c r="M11" s="40"/>
      <c r="N11" s="40"/>
      <c r="O11" s="41">
        <f t="shared" si="3"/>
        <v>0</v>
      </c>
      <c r="P11" s="42"/>
      <c r="Q11" s="40">
        <f t="shared" si="2"/>
        <v>0</v>
      </c>
      <c r="R11" s="40">
        <f t="shared" si="2"/>
        <v>0</v>
      </c>
      <c r="S11" s="40">
        <f t="shared" si="2"/>
        <v>0</v>
      </c>
      <c r="T11" s="40">
        <f t="shared" si="2"/>
        <v>0</v>
      </c>
      <c r="U11" s="41">
        <f t="shared" si="2"/>
        <v>0</v>
      </c>
    </row>
    <row r="12" spans="1:21" outlineLevel="1" x14ac:dyDescent="0.25">
      <c r="A12" s="36" t="s">
        <v>27</v>
      </c>
      <c r="B12" s="37" t="s">
        <v>28</v>
      </c>
      <c r="C12" s="38" t="s">
        <v>14</v>
      </c>
      <c r="D12" s="39"/>
      <c r="E12" s="40"/>
      <c r="F12" s="40"/>
      <c r="G12" s="40"/>
      <c r="H12" s="40"/>
      <c r="I12" s="41">
        <f t="shared" si="4"/>
        <v>0</v>
      </c>
      <c r="J12" s="42"/>
      <c r="K12" s="40"/>
      <c r="L12" s="40"/>
      <c r="M12" s="40"/>
      <c r="N12" s="40"/>
      <c r="O12" s="41">
        <f t="shared" si="3"/>
        <v>0</v>
      </c>
      <c r="P12" s="42"/>
      <c r="Q12" s="40">
        <f t="shared" si="2"/>
        <v>0</v>
      </c>
      <c r="R12" s="40">
        <f t="shared" si="2"/>
        <v>0</v>
      </c>
      <c r="S12" s="40">
        <f t="shared" si="2"/>
        <v>0</v>
      </c>
      <c r="T12" s="40">
        <f t="shared" si="2"/>
        <v>0</v>
      </c>
      <c r="U12" s="41">
        <f t="shared" si="2"/>
        <v>0</v>
      </c>
    </row>
    <row r="13" spans="1:21" outlineLevel="1" x14ac:dyDescent="0.25">
      <c r="A13" s="36" t="s">
        <v>29</v>
      </c>
      <c r="B13" s="37" t="s">
        <v>30</v>
      </c>
      <c r="C13" s="38" t="s">
        <v>14</v>
      </c>
      <c r="D13" s="39"/>
      <c r="E13" s="40"/>
      <c r="F13" s="40"/>
      <c r="G13" s="40"/>
      <c r="H13" s="40"/>
      <c r="I13" s="41">
        <f t="shared" si="4"/>
        <v>0</v>
      </c>
      <c r="J13" s="42"/>
      <c r="K13" s="40"/>
      <c r="L13" s="40"/>
      <c r="M13" s="40"/>
      <c r="N13" s="40"/>
      <c r="O13" s="41">
        <f t="shared" si="3"/>
        <v>0</v>
      </c>
      <c r="P13" s="42"/>
      <c r="Q13" s="40">
        <f t="shared" si="2"/>
        <v>0</v>
      </c>
      <c r="R13" s="40">
        <f t="shared" si="2"/>
        <v>0</v>
      </c>
      <c r="S13" s="40">
        <f t="shared" si="2"/>
        <v>0</v>
      </c>
      <c r="T13" s="40">
        <f t="shared" si="2"/>
        <v>0</v>
      </c>
      <c r="U13" s="41">
        <f t="shared" si="2"/>
        <v>0</v>
      </c>
    </row>
    <row r="14" spans="1:21" outlineLevel="1" x14ac:dyDescent="0.25">
      <c r="A14" s="36" t="s">
        <v>31</v>
      </c>
      <c r="B14" s="37" t="s">
        <v>32</v>
      </c>
      <c r="C14" s="38" t="s">
        <v>14</v>
      </c>
      <c r="D14" s="39"/>
      <c r="E14" s="40"/>
      <c r="F14" s="40"/>
      <c r="G14" s="40"/>
      <c r="H14" s="40"/>
      <c r="I14" s="41">
        <f t="shared" si="4"/>
        <v>0</v>
      </c>
      <c r="J14" s="42"/>
      <c r="K14" s="40"/>
      <c r="L14" s="40"/>
      <c r="M14" s="40"/>
      <c r="N14" s="40"/>
      <c r="O14" s="41">
        <f t="shared" si="3"/>
        <v>0</v>
      </c>
      <c r="P14" s="42"/>
      <c r="Q14" s="40">
        <f t="shared" si="2"/>
        <v>0</v>
      </c>
      <c r="R14" s="40">
        <f t="shared" si="2"/>
        <v>0</v>
      </c>
      <c r="S14" s="40">
        <f t="shared" si="2"/>
        <v>0</v>
      </c>
      <c r="T14" s="40">
        <f t="shared" si="2"/>
        <v>0</v>
      </c>
      <c r="U14" s="41">
        <f t="shared" si="2"/>
        <v>0</v>
      </c>
    </row>
    <row r="15" spans="1:21" outlineLevel="1" x14ac:dyDescent="0.25">
      <c r="A15" s="36" t="s">
        <v>33</v>
      </c>
      <c r="B15" s="37" t="s">
        <v>34</v>
      </c>
      <c r="C15" s="38" t="s">
        <v>14</v>
      </c>
      <c r="D15" s="39"/>
      <c r="E15" s="40"/>
      <c r="F15" s="40"/>
      <c r="G15" s="40"/>
      <c r="H15" s="40"/>
      <c r="I15" s="41">
        <f t="shared" si="4"/>
        <v>0</v>
      </c>
      <c r="J15" s="42"/>
      <c r="K15" s="40"/>
      <c r="L15" s="40"/>
      <c r="M15" s="40"/>
      <c r="N15" s="40"/>
      <c r="O15" s="41">
        <f t="shared" si="3"/>
        <v>0</v>
      </c>
      <c r="P15" s="42"/>
      <c r="Q15" s="40">
        <f t="shared" si="2"/>
        <v>0</v>
      </c>
      <c r="R15" s="40">
        <f t="shared" si="2"/>
        <v>0</v>
      </c>
      <c r="S15" s="40">
        <f t="shared" si="2"/>
        <v>0</v>
      </c>
      <c r="T15" s="40">
        <f t="shared" si="2"/>
        <v>0</v>
      </c>
      <c r="U15" s="41">
        <f t="shared" si="2"/>
        <v>0</v>
      </c>
    </row>
    <row r="16" spans="1:21" ht="15.75" outlineLevel="1" thickBot="1" x14ac:dyDescent="0.3">
      <c r="A16" s="43" t="s">
        <v>35</v>
      </c>
      <c r="B16" s="44" t="s">
        <v>36</v>
      </c>
      <c r="C16" s="45" t="s">
        <v>14</v>
      </c>
      <c r="D16" s="46"/>
      <c r="E16" s="47"/>
      <c r="F16" s="47"/>
      <c r="G16" s="47"/>
      <c r="H16" s="47"/>
      <c r="I16" s="48">
        <f>E16+F16+G16+H16</f>
        <v>0</v>
      </c>
      <c r="J16" s="49"/>
      <c r="K16" s="47"/>
      <c r="L16" s="47"/>
      <c r="M16" s="47"/>
      <c r="N16" s="47"/>
      <c r="O16" s="48">
        <f>K16+L16+M16+N16</f>
        <v>0</v>
      </c>
      <c r="P16" s="49"/>
      <c r="Q16" s="47">
        <f t="shared" si="2"/>
        <v>0</v>
      </c>
      <c r="R16" s="47">
        <f t="shared" si="2"/>
        <v>0</v>
      </c>
      <c r="S16" s="47">
        <f t="shared" si="2"/>
        <v>0</v>
      </c>
      <c r="T16" s="47">
        <f t="shared" si="2"/>
        <v>0</v>
      </c>
      <c r="U16" s="48">
        <f t="shared" si="2"/>
        <v>0</v>
      </c>
    </row>
    <row r="17" spans="1:21" ht="16.5" thickTop="1" thickBot="1" x14ac:dyDescent="0.3">
      <c r="A17" s="22" t="s">
        <v>37</v>
      </c>
      <c r="B17" s="23" t="s">
        <v>38</v>
      </c>
      <c r="C17" s="24" t="s">
        <v>14</v>
      </c>
      <c r="D17" s="50"/>
      <c r="E17" s="26">
        <f>E18+E19+E20+E21+E22+E23+E24+E25+E26+E27+E28+E29+E30+E31+E32+E33+E34+E35+E36+E37+E38+E39+E40+E41+E42+E43+E44</f>
        <v>8211</v>
      </c>
      <c r="F17" s="26">
        <f>F18+F19+F20+F21+F22+F23+F24+F25+F26+F27+F28+F29+F30+F31+F32+F33+F34+F35+F36+F37+F38+F39+F40+F41+F42+F43+F44</f>
        <v>0</v>
      </c>
      <c r="G17" s="26">
        <f>G18+G19+G20+G21+G22+G23+G24+G25+G26+G27+G28+G29+G30+G31+G32+G33+G34+G35+G36+G37+G38+G39+G40+G41+G42+G43+G44</f>
        <v>224.5</v>
      </c>
      <c r="H17" s="26">
        <f>H18+H19+H20+H21+H22+H23+H24+H25+H26+H27+H28+H29+H30+H31+H32+H33+H34+H35+H36+H37+H38+H39+H40+H41+H42+H43+H44</f>
        <v>0</v>
      </c>
      <c r="I17" s="27">
        <f>E17+F17+G17+H17</f>
        <v>8435.5</v>
      </c>
      <c r="J17" s="50">
        <f>J18+J19+J20+J21+J22+J23+J24+J25+J26+J27+J28+J29+J30+J31+J32+J33+J34+J35+J36+J37+J38+J39+J40+J41+J42+J43+J44</f>
        <v>0</v>
      </c>
      <c r="K17" s="26">
        <f>K18+K19+K20+K21+K22+K23+K24+K25+K26+K27+K28+K29+K30+K31+K32+K33+K34+K35+K36+K37+K38+K39+K40+K41+K42+K43+K44</f>
        <v>6647</v>
      </c>
      <c r="L17" s="26">
        <f>L18+L19+L20+L21+L22+L23+L24+L25+L26+L27+L28+L29+L30+L31+L32+L33+L34+L35+L36+L37+L38+L39+L40+L41+L42+L43+L44</f>
        <v>0</v>
      </c>
      <c r="M17" s="26">
        <f>M18+M19+M20+M21+M22+M23+M24+M25+M26+M27+M28+M29+M30+M31+M32+M33+M34+M35+M36+M37+M38+M39+M40+M41+M42+M43+M44</f>
        <v>167.1</v>
      </c>
      <c r="N17" s="26">
        <f>N18+N19+N20+N21+N22+N23+N24+N25+N26+N27+N28+N29+N30+N31+N32+N33+N34+N35+N36+N37+N38+N39+N40+N41+N42+N43+N44</f>
        <v>0</v>
      </c>
      <c r="O17" s="27">
        <f>K17+L17+M17+N17</f>
        <v>6814.1</v>
      </c>
      <c r="P17" s="28"/>
      <c r="Q17" s="26">
        <f>E17+K17</f>
        <v>14858</v>
      </c>
      <c r="R17" s="26">
        <f t="shared" si="2"/>
        <v>0</v>
      </c>
      <c r="S17" s="26">
        <f t="shared" si="2"/>
        <v>391.6</v>
      </c>
      <c r="T17" s="26">
        <f t="shared" si="2"/>
        <v>0</v>
      </c>
      <c r="U17" s="27">
        <f t="shared" si="2"/>
        <v>15249.6</v>
      </c>
    </row>
    <row r="18" spans="1:21" ht="15.75" outlineLevel="1" thickTop="1" x14ac:dyDescent="0.25">
      <c r="A18" s="29" t="s">
        <v>39</v>
      </c>
      <c r="B18" s="51" t="s">
        <v>0</v>
      </c>
      <c r="C18" s="31" t="s">
        <v>14</v>
      </c>
      <c r="D18" s="32"/>
      <c r="E18" s="33"/>
      <c r="F18" s="33"/>
      <c r="G18" s="33"/>
      <c r="H18" s="33"/>
      <c r="I18" s="34">
        <f>E18+F18+G18+H18</f>
        <v>0</v>
      </c>
      <c r="J18" s="35"/>
      <c r="K18" s="33"/>
      <c r="L18" s="33"/>
      <c r="M18" s="33"/>
      <c r="N18" s="33"/>
      <c r="O18" s="34">
        <f>K18+L18+M18+N18</f>
        <v>0</v>
      </c>
      <c r="P18" s="35"/>
      <c r="Q18" s="33">
        <f t="shared" ref="Q18:U44" si="5">E18+K18</f>
        <v>0</v>
      </c>
      <c r="R18" s="33">
        <f t="shared" si="2"/>
        <v>0</v>
      </c>
      <c r="S18" s="33">
        <f t="shared" si="2"/>
        <v>0</v>
      </c>
      <c r="T18" s="33">
        <f t="shared" si="2"/>
        <v>0</v>
      </c>
      <c r="U18" s="34">
        <f>I18+O18</f>
        <v>0</v>
      </c>
    </row>
    <row r="19" spans="1:21" outlineLevel="1" x14ac:dyDescent="0.25">
      <c r="A19" s="29" t="s">
        <v>40</v>
      </c>
      <c r="B19" s="52" t="s">
        <v>41</v>
      </c>
      <c r="C19" s="38" t="s">
        <v>14</v>
      </c>
      <c r="D19" s="39"/>
      <c r="E19" s="40"/>
      <c r="F19" s="40"/>
      <c r="G19" s="40"/>
      <c r="H19" s="40"/>
      <c r="I19" s="41">
        <f t="shared" ref="I19:I48" si="6">E19+F19+G19+H19</f>
        <v>0</v>
      </c>
      <c r="J19" s="42"/>
      <c r="K19" s="40"/>
      <c r="L19" s="40"/>
      <c r="M19" s="40"/>
      <c r="N19" s="40"/>
      <c r="O19" s="41">
        <f t="shared" ref="O19:O43" si="7">K19+L19+M19+N19</f>
        <v>0</v>
      </c>
      <c r="P19" s="42"/>
      <c r="Q19" s="40">
        <f t="shared" si="5"/>
        <v>0</v>
      </c>
      <c r="R19" s="40">
        <f t="shared" si="2"/>
        <v>0</v>
      </c>
      <c r="S19" s="40">
        <f t="shared" si="2"/>
        <v>0</v>
      </c>
      <c r="T19" s="40">
        <f t="shared" si="2"/>
        <v>0</v>
      </c>
      <c r="U19" s="41">
        <f t="shared" si="2"/>
        <v>0</v>
      </c>
    </row>
    <row r="20" spans="1:21" outlineLevel="1" x14ac:dyDescent="0.25">
      <c r="A20" s="29" t="s">
        <v>42</v>
      </c>
      <c r="B20" s="52" t="s">
        <v>43</v>
      </c>
      <c r="C20" s="38" t="s">
        <v>14</v>
      </c>
      <c r="D20" s="39"/>
      <c r="E20" s="40"/>
      <c r="F20" s="40"/>
      <c r="G20" s="40"/>
      <c r="H20" s="40"/>
      <c r="I20" s="41">
        <f t="shared" si="6"/>
        <v>0</v>
      </c>
      <c r="J20" s="42"/>
      <c r="K20" s="40"/>
      <c r="L20" s="40"/>
      <c r="M20" s="40"/>
      <c r="N20" s="40"/>
      <c r="O20" s="41">
        <f t="shared" si="7"/>
        <v>0</v>
      </c>
      <c r="P20" s="42"/>
      <c r="Q20" s="40">
        <f t="shared" si="5"/>
        <v>0</v>
      </c>
      <c r="R20" s="40">
        <f t="shared" si="2"/>
        <v>0</v>
      </c>
      <c r="S20" s="40">
        <f t="shared" si="2"/>
        <v>0</v>
      </c>
      <c r="T20" s="40">
        <f t="shared" si="2"/>
        <v>0</v>
      </c>
      <c r="U20" s="41">
        <f t="shared" si="2"/>
        <v>0</v>
      </c>
    </row>
    <row r="21" spans="1:21" outlineLevel="1" x14ac:dyDescent="0.25">
      <c r="A21" s="29" t="s">
        <v>44</v>
      </c>
      <c r="B21" s="52" t="s">
        <v>45</v>
      </c>
      <c r="C21" s="38" t="s">
        <v>14</v>
      </c>
      <c r="D21" s="39"/>
      <c r="E21" s="40"/>
      <c r="F21" s="40"/>
      <c r="G21" s="40"/>
      <c r="H21" s="40"/>
      <c r="I21" s="41">
        <f t="shared" si="6"/>
        <v>0</v>
      </c>
      <c r="J21" s="42"/>
      <c r="K21" s="40"/>
      <c r="L21" s="40"/>
      <c r="M21" s="40"/>
      <c r="N21" s="40"/>
      <c r="O21" s="41">
        <f t="shared" si="7"/>
        <v>0</v>
      </c>
      <c r="P21" s="42"/>
      <c r="Q21" s="40">
        <f t="shared" si="5"/>
        <v>0</v>
      </c>
      <c r="R21" s="40">
        <f t="shared" si="5"/>
        <v>0</v>
      </c>
      <c r="S21" s="40">
        <f t="shared" si="5"/>
        <v>0</v>
      </c>
      <c r="T21" s="40">
        <f t="shared" si="5"/>
        <v>0</v>
      </c>
      <c r="U21" s="41">
        <f t="shared" si="5"/>
        <v>0</v>
      </c>
    </row>
    <row r="22" spans="1:21" outlineLevel="1" x14ac:dyDescent="0.25">
      <c r="A22" s="29" t="s">
        <v>46</v>
      </c>
      <c r="B22" s="52" t="s">
        <v>47</v>
      </c>
      <c r="C22" s="38" t="s">
        <v>14</v>
      </c>
      <c r="D22" s="39"/>
      <c r="E22" s="40"/>
      <c r="F22" s="40"/>
      <c r="G22" s="40"/>
      <c r="H22" s="40"/>
      <c r="I22" s="41">
        <f t="shared" si="6"/>
        <v>0</v>
      </c>
      <c r="J22" s="42"/>
      <c r="K22" s="40"/>
      <c r="L22" s="40"/>
      <c r="M22" s="40"/>
      <c r="N22" s="40"/>
      <c r="O22" s="41">
        <f t="shared" si="7"/>
        <v>0</v>
      </c>
      <c r="P22" s="42"/>
      <c r="Q22" s="40">
        <f t="shared" si="5"/>
        <v>0</v>
      </c>
      <c r="R22" s="40">
        <f t="shared" si="5"/>
        <v>0</v>
      </c>
      <c r="S22" s="40">
        <f t="shared" si="5"/>
        <v>0</v>
      </c>
      <c r="T22" s="40">
        <f t="shared" si="5"/>
        <v>0</v>
      </c>
      <c r="U22" s="41">
        <f t="shared" si="5"/>
        <v>0</v>
      </c>
    </row>
    <row r="23" spans="1:21" outlineLevel="1" x14ac:dyDescent="0.25">
      <c r="A23" s="29" t="s">
        <v>48</v>
      </c>
      <c r="B23" s="52" t="s">
        <v>49</v>
      </c>
      <c r="C23" s="38" t="s">
        <v>14</v>
      </c>
      <c r="D23" s="39"/>
      <c r="E23" s="40"/>
      <c r="F23" s="40"/>
      <c r="G23" s="40"/>
      <c r="H23" s="40"/>
      <c r="I23" s="41">
        <f t="shared" si="6"/>
        <v>0</v>
      </c>
      <c r="J23" s="42"/>
      <c r="K23" s="40"/>
      <c r="L23" s="40"/>
      <c r="M23" s="40"/>
      <c r="N23" s="40"/>
      <c r="O23" s="41">
        <f t="shared" si="7"/>
        <v>0</v>
      </c>
      <c r="P23" s="42"/>
      <c r="Q23" s="40">
        <f t="shared" si="5"/>
        <v>0</v>
      </c>
      <c r="R23" s="40">
        <f t="shared" si="5"/>
        <v>0</v>
      </c>
      <c r="S23" s="40">
        <f t="shared" si="5"/>
        <v>0</v>
      </c>
      <c r="T23" s="40">
        <f t="shared" si="5"/>
        <v>0</v>
      </c>
      <c r="U23" s="41">
        <f t="shared" si="5"/>
        <v>0</v>
      </c>
    </row>
    <row r="24" spans="1:21" ht="38.25" outlineLevel="1" x14ac:dyDescent="0.25">
      <c r="A24" s="29" t="s">
        <v>50</v>
      </c>
      <c r="B24" s="52" t="s">
        <v>51</v>
      </c>
      <c r="C24" s="38" t="s">
        <v>14</v>
      </c>
      <c r="D24" s="39"/>
      <c r="E24" s="40">
        <v>8211</v>
      </c>
      <c r="F24" s="40">
        <v>0</v>
      </c>
      <c r="G24" s="40">
        <v>0</v>
      </c>
      <c r="H24" s="40">
        <v>0</v>
      </c>
      <c r="I24" s="41">
        <f>E24+F24+G24+H24</f>
        <v>8211</v>
      </c>
      <c r="J24" s="42"/>
      <c r="K24" s="40">
        <v>6647</v>
      </c>
      <c r="L24" s="40">
        <v>0</v>
      </c>
      <c r="M24" s="40">
        <v>0</v>
      </c>
      <c r="N24" s="40">
        <v>0</v>
      </c>
      <c r="O24" s="41">
        <f t="shared" si="7"/>
        <v>6647</v>
      </c>
      <c r="P24" s="42"/>
      <c r="Q24" s="40">
        <f t="shared" si="5"/>
        <v>14858</v>
      </c>
      <c r="R24" s="40">
        <f t="shared" si="5"/>
        <v>0</v>
      </c>
      <c r="S24" s="40">
        <f t="shared" si="5"/>
        <v>0</v>
      </c>
      <c r="T24" s="40">
        <f t="shared" si="5"/>
        <v>0</v>
      </c>
      <c r="U24" s="41">
        <f>I24+O24</f>
        <v>14858</v>
      </c>
    </row>
    <row r="25" spans="1:21" outlineLevel="1" x14ac:dyDescent="0.25">
      <c r="A25" s="29" t="s">
        <v>52</v>
      </c>
      <c r="B25" s="52" t="s">
        <v>53</v>
      </c>
      <c r="C25" s="38" t="s">
        <v>14</v>
      </c>
      <c r="D25" s="39"/>
      <c r="E25" s="40"/>
      <c r="F25" s="40"/>
      <c r="G25" s="40"/>
      <c r="H25" s="40"/>
      <c r="I25" s="41">
        <f t="shared" si="6"/>
        <v>0</v>
      </c>
      <c r="J25" s="42"/>
      <c r="K25" s="40"/>
      <c r="L25" s="40"/>
      <c r="M25" s="40"/>
      <c r="N25" s="40"/>
      <c r="O25" s="41">
        <f t="shared" si="7"/>
        <v>0</v>
      </c>
      <c r="P25" s="42"/>
      <c r="Q25" s="40">
        <f t="shared" si="5"/>
        <v>0</v>
      </c>
      <c r="R25" s="40">
        <f t="shared" si="5"/>
        <v>0</v>
      </c>
      <c r="S25" s="40">
        <f t="shared" si="5"/>
        <v>0</v>
      </c>
      <c r="T25" s="40">
        <f t="shared" si="5"/>
        <v>0</v>
      </c>
      <c r="U25" s="41">
        <f t="shared" si="5"/>
        <v>0</v>
      </c>
    </row>
    <row r="26" spans="1:21" ht="25.5" outlineLevel="1" x14ac:dyDescent="0.25">
      <c r="A26" s="29" t="s">
        <v>54</v>
      </c>
      <c r="B26" s="52" t="s">
        <v>55</v>
      </c>
      <c r="C26" s="38" t="s">
        <v>14</v>
      </c>
      <c r="D26" s="39"/>
      <c r="E26" s="40"/>
      <c r="F26" s="40"/>
      <c r="G26" s="40"/>
      <c r="H26" s="40"/>
      <c r="I26" s="41">
        <f t="shared" si="6"/>
        <v>0</v>
      </c>
      <c r="J26" s="42"/>
      <c r="K26" s="40"/>
      <c r="L26" s="40"/>
      <c r="M26" s="40"/>
      <c r="N26" s="40"/>
      <c r="O26" s="41">
        <f t="shared" si="7"/>
        <v>0</v>
      </c>
      <c r="P26" s="42"/>
      <c r="Q26" s="40">
        <f t="shared" si="5"/>
        <v>0</v>
      </c>
      <c r="R26" s="40">
        <f t="shared" si="5"/>
        <v>0</v>
      </c>
      <c r="S26" s="40">
        <f t="shared" si="5"/>
        <v>0</v>
      </c>
      <c r="T26" s="40">
        <f t="shared" si="5"/>
        <v>0</v>
      </c>
      <c r="U26" s="41">
        <f t="shared" si="5"/>
        <v>0</v>
      </c>
    </row>
    <row r="27" spans="1:21" outlineLevel="1" x14ac:dyDescent="0.25">
      <c r="A27" s="29" t="s">
        <v>56</v>
      </c>
      <c r="B27" s="52" t="s">
        <v>57</v>
      </c>
      <c r="C27" s="38" t="s">
        <v>14</v>
      </c>
      <c r="D27" s="39"/>
      <c r="E27" s="40"/>
      <c r="F27" s="40"/>
      <c r="G27" s="40"/>
      <c r="H27" s="40"/>
      <c r="I27" s="41">
        <f t="shared" si="6"/>
        <v>0</v>
      </c>
      <c r="J27" s="42"/>
      <c r="K27" s="40"/>
      <c r="L27" s="40"/>
      <c r="M27" s="40"/>
      <c r="N27" s="40"/>
      <c r="O27" s="41">
        <f t="shared" si="7"/>
        <v>0</v>
      </c>
      <c r="P27" s="42"/>
      <c r="Q27" s="40">
        <f t="shared" si="5"/>
        <v>0</v>
      </c>
      <c r="R27" s="40">
        <f t="shared" si="5"/>
        <v>0</v>
      </c>
      <c r="S27" s="40">
        <f t="shared" si="5"/>
        <v>0</v>
      </c>
      <c r="T27" s="40">
        <f t="shared" si="5"/>
        <v>0</v>
      </c>
      <c r="U27" s="41">
        <f t="shared" si="5"/>
        <v>0</v>
      </c>
    </row>
    <row r="28" spans="1:21" outlineLevel="1" x14ac:dyDescent="0.25">
      <c r="A28" s="29" t="s">
        <v>58</v>
      </c>
      <c r="B28" s="52" t="s">
        <v>59</v>
      </c>
      <c r="C28" s="38" t="s">
        <v>14</v>
      </c>
      <c r="D28" s="39"/>
      <c r="E28" s="40"/>
      <c r="F28" s="40"/>
      <c r="G28" s="40"/>
      <c r="H28" s="40"/>
      <c r="I28" s="41">
        <f t="shared" si="6"/>
        <v>0</v>
      </c>
      <c r="J28" s="42"/>
      <c r="K28" s="40"/>
      <c r="L28" s="40"/>
      <c r="M28" s="40"/>
      <c r="N28" s="40"/>
      <c r="O28" s="41">
        <f t="shared" si="7"/>
        <v>0</v>
      </c>
      <c r="P28" s="42"/>
      <c r="Q28" s="40">
        <f t="shared" si="5"/>
        <v>0</v>
      </c>
      <c r="R28" s="40">
        <f t="shared" si="5"/>
        <v>0</v>
      </c>
      <c r="S28" s="40">
        <f t="shared" si="5"/>
        <v>0</v>
      </c>
      <c r="T28" s="40">
        <f t="shared" si="5"/>
        <v>0</v>
      </c>
      <c r="U28" s="41">
        <f t="shared" si="5"/>
        <v>0</v>
      </c>
    </row>
    <row r="29" spans="1:21" outlineLevel="1" x14ac:dyDescent="0.25">
      <c r="A29" s="29" t="s">
        <v>60</v>
      </c>
      <c r="B29" s="52" t="s">
        <v>61</v>
      </c>
      <c r="C29" s="38" t="s">
        <v>14</v>
      </c>
      <c r="D29" s="39"/>
      <c r="E29" s="40"/>
      <c r="F29" s="40"/>
      <c r="G29" s="40"/>
      <c r="H29" s="40"/>
      <c r="I29" s="41">
        <f t="shared" si="6"/>
        <v>0</v>
      </c>
      <c r="J29" s="42"/>
      <c r="K29" s="40"/>
      <c r="L29" s="40"/>
      <c r="M29" s="40"/>
      <c r="N29" s="40"/>
      <c r="O29" s="41">
        <f t="shared" si="7"/>
        <v>0</v>
      </c>
      <c r="P29" s="42"/>
      <c r="Q29" s="40">
        <f t="shared" si="5"/>
        <v>0</v>
      </c>
      <c r="R29" s="40">
        <f t="shared" si="5"/>
        <v>0</v>
      </c>
      <c r="S29" s="40">
        <f t="shared" si="5"/>
        <v>0</v>
      </c>
      <c r="T29" s="40">
        <f t="shared" si="5"/>
        <v>0</v>
      </c>
      <c r="U29" s="41">
        <f t="shared" si="5"/>
        <v>0</v>
      </c>
    </row>
    <row r="30" spans="1:21" ht="25.5" outlineLevel="1" x14ac:dyDescent="0.25">
      <c r="A30" s="29" t="s">
        <v>62</v>
      </c>
      <c r="B30" s="52" t="s">
        <v>63</v>
      </c>
      <c r="C30" s="38" t="s">
        <v>14</v>
      </c>
      <c r="D30" s="39"/>
      <c r="E30" s="40"/>
      <c r="F30" s="40"/>
      <c r="G30" s="40"/>
      <c r="H30" s="40"/>
      <c r="I30" s="41">
        <f t="shared" si="6"/>
        <v>0</v>
      </c>
      <c r="J30" s="42"/>
      <c r="K30" s="40"/>
      <c r="L30" s="40"/>
      <c r="M30" s="40"/>
      <c r="N30" s="40"/>
      <c r="O30" s="41">
        <f t="shared" si="7"/>
        <v>0</v>
      </c>
      <c r="P30" s="42"/>
      <c r="Q30" s="40">
        <f t="shared" si="5"/>
        <v>0</v>
      </c>
      <c r="R30" s="40">
        <f t="shared" si="5"/>
        <v>0</v>
      </c>
      <c r="S30" s="40">
        <f t="shared" si="5"/>
        <v>0</v>
      </c>
      <c r="T30" s="40">
        <f t="shared" si="5"/>
        <v>0</v>
      </c>
      <c r="U30" s="41">
        <f t="shared" si="5"/>
        <v>0</v>
      </c>
    </row>
    <row r="31" spans="1:21" ht="25.5" outlineLevel="1" x14ac:dyDescent="0.25">
      <c r="A31" s="29" t="s">
        <v>64</v>
      </c>
      <c r="B31" s="52" t="s">
        <v>65</v>
      </c>
      <c r="C31" s="38" t="s">
        <v>14</v>
      </c>
      <c r="D31" s="39"/>
      <c r="E31" s="40"/>
      <c r="F31" s="40"/>
      <c r="G31" s="40"/>
      <c r="H31" s="40"/>
      <c r="I31" s="41">
        <f t="shared" si="6"/>
        <v>0</v>
      </c>
      <c r="J31" s="42"/>
      <c r="K31" s="40"/>
      <c r="L31" s="40"/>
      <c r="M31" s="40"/>
      <c r="N31" s="40"/>
      <c r="O31" s="41">
        <f t="shared" si="7"/>
        <v>0</v>
      </c>
      <c r="P31" s="42"/>
      <c r="Q31" s="40">
        <f t="shared" si="5"/>
        <v>0</v>
      </c>
      <c r="R31" s="40">
        <f t="shared" si="5"/>
        <v>0</v>
      </c>
      <c r="S31" s="40">
        <f t="shared" si="5"/>
        <v>0</v>
      </c>
      <c r="T31" s="40">
        <f t="shared" si="5"/>
        <v>0</v>
      </c>
      <c r="U31" s="41">
        <f t="shared" si="5"/>
        <v>0</v>
      </c>
    </row>
    <row r="32" spans="1:21" outlineLevel="1" x14ac:dyDescent="0.25">
      <c r="A32" s="29" t="s">
        <v>66</v>
      </c>
      <c r="B32" s="52" t="s">
        <v>67</v>
      </c>
      <c r="C32" s="38" t="s">
        <v>14</v>
      </c>
      <c r="D32" s="39"/>
      <c r="E32" s="40"/>
      <c r="F32" s="40"/>
      <c r="G32" s="40"/>
      <c r="H32" s="40"/>
      <c r="I32" s="41">
        <f t="shared" si="6"/>
        <v>0</v>
      </c>
      <c r="J32" s="42"/>
      <c r="K32" s="40"/>
      <c r="L32" s="40"/>
      <c r="M32" s="40"/>
      <c r="N32" s="40"/>
      <c r="O32" s="41">
        <f t="shared" si="7"/>
        <v>0</v>
      </c>
      <c r="P32" s="42"/>
      <c r="Q32" s="40">
        <f t="shared" si="5"/>
        <v>0</v>
      </c>
      <c r="R32" s="40">
        <f t="shared" si="5"/>
        <v>0</v>
      </c>
      <c r="S32" s="40">
        <f t="shared" si="5"/>
        <v>0</v>
      </c>
      <c r="T32" s="40">
        <f t="shared" si="5"/>
        <v>0</v>
      </c>
      <c r="U32" s="41">
        <f t="shared" si="5"/>
        <v>0</v>
      </c>
    </row>
    <row r="33" spans="1:21" outlineLevel="1" x14ac:dyDescent="0.25">
      <c r="A33" s="29" t="s">
        <v>68</v>
      </c>
      <c r="B33" s="52" t="s">
        <v>69</v>
      </c>
      <c r="C33" s="38" t="s">
        <v>14</v>
      </c>
      <c r="D33" s="39"/>
      <c r="E33" s="40"/>
      <c r="F33" s="40"/>
      <c r="G33" s="40"/>
      <c r="H33" s="40"/>
      <c r="I33" s="41">
        <f t="shared" si="6"/>
        <v>0</v>
      </c>
      <c r="J33" s="42"/>
      <c r="K33" s="40"/>
      <c r="L33" s="40"/>
      <c r="M33" s="40"/>
      <c r="N33" s="40"/>
      <c r="O33" s="41">
        <f t="shared" si="7"/>
        <v>0</v>
      </c>
      <c r="P33" s="42"/>
      <c r="Q33" s="40">
        <f t="shared" si="5"/>
        <v>0</v>
      </c>
      <c r="R33" s="40">
        <f t="shared" si="5"/>
        <v>0</v>
      </c>
      <c r="S33" s="40">
        <f t="shared" si="5"/>
        <v>0</v>
      </c>
      <c r="T33" s="40">
        <f t="shared" si="5"/>
        <v>0</v>
      </c>
      <c r="U33" s="41">
        <f t="shared" si="5"/>
        <v>0</v>
      </c>
    </row>
    <row r="34" spans="1:21" outlineLevel="1" x14ac:dyDescent="0.25">
      <c r="A34" s="29" t="s">
        <v>70</v>
      </c>
      <c r="B34" s="52" t="s">
        <v>71</v>
      </c>
      <c r="C34" s="38" t="s">
        <v>14</v>
      </c>
      <c r="D34" s="39"/>
      <c r="E34" s="40">
        <v>0</v>
      </c>
      <c r="F34" s="40">
        <v>0</v>
      </c>
      <c r="G34" s="40">
        <v>224.5</v>
      </c>
      <c r="H34" s="40">
        <v>0</v>
      </c>
      <c r="I34" s="41">
        <f t="shared" si="6"/>
        <v>224.5</v>
      </c>
      <c r="J34" s="42"/>
      <c r="K34" s="40">
        <v>0</v>
      </c>
      <c r="L34" s="40">
        <v>0</v>
      </c>
      <c r="M34" s="40">
        <v>167.1</v>
      </c>
      <c r="N34" s="40">
        <v>0</v>
      </c>
      <c r="O34" s="41">
        <f t="shared" si="7"/>
        <v>167.1</v>
      </c>
      <c r="P34" s="42"/>
      <c r="Q34" s="40">
        <f t="shared" si="5"/>
        <v>0</v>
      </c>
      <c r="R34" s="40">
        <f t="shared" si="5"/>
        <v>0</v>
      </c>
      <c r="S34" s="40">
        <f t="shared" si="5"/>
        <v>391.6</v>
      </c>
      <c r="T34" s="40">
        <f t="shared" si="5"/>
        <v>0</v>
      </c>
      <c r="U34" s="41">
        <f t="shared" si="5"/>
        <v>391.6</v>
      </c>
    </row>
    <row r="35" spans="1:21" outlineLevel="1" x14ac:dyDescent="0.25">
      <c r="A35" s="29" t="s">
        <v>72</v>
      </c>
      <c r="B35" s="52" t="s">
        <v>73</v>
      </c>
      <c r="C35" s="38" t="s">
        <v>14</v>
      </c>
      <c r="D35" s="39"/>
      <c r="E35" s="40"/>
      <c r="F35" s="40"/>
      <c r="G35" s="40"/>
      <c r="H35" s="40"/>
      <c r="I35" s="41">
        <f t="shared" si="6"/>
        <v>0</v>
      </c>
      <c r="J35" s="42"/>
      <c r="K35" s="40"/>
      <c r="L35" s="40"/>
      <c r="M35" s="40"/>
      <c r="N35" s="40"/>
      <c r="O35" s="41">
        <f t="shared" si="7"/>
        <v>0</v>
      </c>
      <c r="P35" s="42"/>
      <c r="Q35" s="40">
        <f t="shared" si="5"/>
        <v>0</v>
      </c>
      <c r="R35" s="40">
        <f t="shared" si="5"/>
        <v>0</v>
      </c>
      <c r="S35" s="40">
        <f t="shared" si="5"/>
        <v>0</v>
      </c>
      <c r="T35" s="40">
        <f t="shared" si="5"/>
        <v>0</v>
      </c>
      <c r="U35" s="41">
        <f t="shared" si="5"/>
        <v>0</v>
      </c>
    </row>
    <row r="36" spans="1:21" outlineLevel="1" x14ac:dyDescent="0.25">
      <c r="A36" s="29" t="s">
        <v>74</v>
      </c>
      <c r="B36" s="52" t="s">
        <v>75</v>
      </c>
      <c r="C36" s="38" t="s">
        <v>14</v>
      </c>
      <c r="D36" s="39"/>
      <c r="E36" s="40"/>
      <c r="F36" s="40"/>
      <c r="G36" s="40"/>
      <c r="H36" s="40"/>
      <c r="I36" s="41">
        <f t="shared" si="6"/>
        <v>0</v>
      </c>
      <c r="J36" s="42"/>
      <c r="K36" s="40"/>
      <c r="L36" s="40"/>
      <c r="M36" s="40"/>
      <c r="N36" s="40"/>
      <c r="O36" s="41">
        <f t="shared" si="7"/>
        <v>0</v>
      </c>
      <c r="P36" s="42"/>
      <c r="Q36" s="40">
        <f t="shared" si="5"/>
        <v>0</v>
      </c>
      <c r="R36" s="40">
        <f t="shared" si="5"/>
        <v>0</v>
      </c>
      <c r="S36" s="40">
        <f t="shared" si="5"/>
        <v>0</v>
      </c>
      <c r="T36" s="40">
        <f t="shared" si="5"/>
        <v>0</v>
      </c>
      <c r="U36" s="41">
        <f t="shared" si="5"/>
        <v>0</v>
      </c>
    </row>
    <row r="37" spans="1:21" ht="25.5" outlineLevel="1" x14ac:dyDescent="0.25">
      <c r="A37" s="29" t="s">
        <v>76</v>
      </c>
      <c r="B37" s="52" t="s">
        <v>77</v>
      </c>
      <c r="C37" s="38" t="s">
        <v>14</v>
      </c>
      <c r="D37" s="39"/>
      <c r="E37" s="40"/>
      <c r="F37" s="40"/>
      <c r="G37" s="40"/>
      <c r="H37" s="40"/>
      <c r="I37" s="41">
        <f t="shared" si="6"/>
        <v>0</v>
      </c>
      <c r="J37" s="42"/>
      <c r="K37" s="40"/>
      <c r="L37" s="40"/>
      <c r="M37" s="40"/>
      <c r="N37" s="40"/>
      <c r="O37" s="41">
        <f t="shared" si="7"/>
        <v>0</v>
      </c>
      <c r="P37" s="42"/>
      <c r="Q37" s="40">
        <f t="shared" si="5"/>
        <v>0</v>
      </c>
      <c r="R37" s="40">
        <f t="shared" si="5"/>
        <v>0</v>
      </c>
      <c r="S37" s="40">
        <f t="shared" si="5"/>
        <v>0</v>
      </c>
      <c r="T37" s="40">
        <f t="shared" si="5"/>
        <v>0</v>
      </c>
      <c r="U37" s="41">
        <f t="shared" si="5"/>
        <v>0</v>
      </c>
    </row>
    <row r="38" spans="1:21" ht="25.5" outlineLevel="1" x14ac:dyDescent="0.25">
      <c r="A38" s="29" t="s">
        <v>78</v>
      </c>
      <c r="B38" s="52" t="s">
        <v>79</v>
      </c>
      <c r="C38" s="38" t="s">
        <v>14</v>
      </c>
      <c r="D38" s="39"/>
      <c r="E38" s="40"/>
      <c r="F38" s="40"/>
      <c r="G38" s="40"/>
      <c r="H38" s="40"/>
      <c r="I38" s="41">
        <f t="shared" si="6"/>
        <v>0</v>
      </c>
      <c r="J38" s="42"/>
      <c r="K38" s="40"/>
      <c r="L38" s="40"/>
      <c r="M38" s="40"/>
      <c r="N38" s="40"/>
      <c r="O38" s="41">
        <f t="shared" si="7"/>
        <v>0</v>
      </c>
      <c r="P38" s="42"/>
      <c r="Q38" s="40">
        <f t="shared" si="5"/>
        <v>0</v>
      </c>
      <c r="R38" s="40">
        <f t="shared" si="5"/>
        <v>0</v>
      </c>
      <c r="S38" s="40">
        <f t="shared" si="5"/>
        <v>0</v>
      </c>
      <c r="T38" s="40">
        <f t="shared" si="5"/>
        <v>0</v>
      </c>
      <c r="U38" s="41">
        <f t="shared" si="5"/>
        <v>0</v>
      </c>
    </row>
    <row r="39" spans="1:21" outlineLevel="1" x14ac:dyDescent="0.25">
      <c r="A39" s="29" t="s">
        <v>80</v>
      </c>
      <c r="B39" s="52" t="s">
        <v>81</v>
      </c>
      <c r="C39" s="38" t="s">
        <v>14</v>
      </c>
      <c r="D39" s="39"/>
      <c r="E39" s="40"/>
      <c r="F39" s="40"/>
      <c r="G39" s="40"/>
      <c r="H39" s="40"/>
      <c r="I39" s="41">
        <f t="shared" si="6"/>
        <v>0</v>
      </c>
      <c r="J39" s="42"/>
      <c r="K39" s="40"/>
      <c r="L39" s="40"/>
      <c r="M39" s="40"/>
      <c r="N39" s="40"/>
      <c r="O39" s="41">
        <f t="shared" si="7"/>
        <v>0</v>
      </c>
      <c r="P39" s="42"/>
      <c r="Q39" s="40">
        <f t="shared" si="5"/>
        <v>0</v>
      </c>
      <c r="R39" s="40">
        <f t="shared" si="5"/>
        <v>0</v>
      </c>
      <c r="S39" s="40">
        <f t="shared" si="5"/>
        <v>0</v>
      </c>
      <c r="T39" s="40">
        <f t="shared" si="5"/>
        <v>0</v>
      </c>
      <c r="U39" s="41">
        <f t="shared" si="5"/>
        <v>0</v>
      </c>
    </row>
    <row r="40" spans="1:21" outlineLevel="1" x14ac:dyDescent="0.25">
      <c r="A40" s="29" t="s">
        <v>82</v>
      </c>
      <c r="B40" s="52" t="s">
        <v>83</v>
      </c>
      <c r="C40" s="38" t="s">
        <v>14</v>
      </c>
      <c r="D40" s="39"/>
      <c r="E40" s="40"/>
      <c r="F40" s="40"/>
      <c r="G40" s="40"/>
      <c r="H40" s="40"/>
      <c r="I40" s="41">
        <f t="shared" si="6"/>
        <v>0</v>
      </c>
      <c r="J40" s="42"/>
      <c r="K40" s="40"/>
      <c r="L40" s="40"/>
      <c r="M40" s="40"/>
      <c r="N40" s="40"/>
      <c r="O40" s="41">
        <f t="shared" si="7"/>
        <v>0</v>
      </c>
      <c r="P40" s="42"/>
      <c r="Q40" s="40">
        <f t="shared" si="5"/>
        <v>0</v>
      </c>
      <c r="R40" s="40">
        <f t="shared" si="5"/>
        <v>0</v>
      </c>
      <c r="S40" s="40">
        <f t="shared" si="5"/>
        <v>0</v>
      </c>
      <c r="T40" s="40">
        <f t="shared" si="5"/>
        <v>0</v>
      </c>
      <c r="U40" s="41">
        <f t="shared" si="5"/>
        <v>0</v>
      </c>
    </row>
    <row r="41" spans="1:21" outlineLevel="1" x14ac:dyDescent="0.25">
      <c r="A41" s="29" t="s">
        <v>84</v>
      </c>
      <c r="B41" s="52" t="s">
        <v>85</v>
      </c>
      <c r="C41" s="38" t="s">
        <v>14</v>
      </c>
      <c r="D41" s="39"/>
      <c r="E41" s="40"/>
      <c r="F41" s="40"/>
      <c r="G41" s="40"/>
      <c r="H41" s="40"/>
      <c r="I41" s="41">
        <f t="shared" si="6"/>
        <v>0</v>
      </c>
      <c r="J41" s="42"/>
      <c r="K41" s="40"/>
      <c r="L41" s="40"/>
      <c r="M41" s="40"/>
      <c r="N41" s="40"/>
      <c r="O41" s="41">
        <f t="shared" si="7"/>
        <v>0</v>
      </c>
      <c r="P41" s="42"/>
      <c r="Q41" s="40">
        <f t="shared" si="5"/>
        <v>0</v>
      </c>
      <c r="R41" s="40">
        <f t="shared" si="5"/>
        <v>0</v>
      </c>
      <c r="S41" s="40">
        <f t="shared" si="5"/>
        <v>0</v>
      </c>
      <c r="T41" s="40">
        <f t="shared" si="5"/>
        <v>0</v>
      </c>
      <c r="U41" s="41">
        <f t="shared" si="5"/>
        <v>0</v>
      </c>
    </row>
    <row r="42" spans="1:21" outlineLevel="1" x14ac:dyDescent="0.25">
      <c r="A42" s="29" t="s">
        <v>86</v>
      </c>
      <c r="B42" s="52" t="s">
        <v>87</v>
      </c>
      <c r="C42" s="38" t="s">
        <v>14</v>
      </c>
      <c r="D42" s="39"/>
      <c r="E42" s="40"/>
      <c r="F42" s="40"/>
      <c r="G42" s="40"/>
      <c r="H42" s="40"/>
      <c r="I42" s="41">
        <f t="shared" si="6"/>
        <v>0</v>
      </c>
      <c r="J42" s="42"/>
      <c r="K42" s="40"/>
      <c r="L42" s="40"/>
      <c r="M42" s="40"/>
      <c r="N42" s="40"/>
      <c r="O42" s="41">
        <f t="shared" si="7"/>
        <v>0</v>
      </c>
      <c r="P42" s="42"/>
      <c r="Q42" s="40">
        <f t="shared" si="5"/>
        <v>0</v>
      </c>
      <c r="R42" s="40">
        <f t="shared" si="5"/>
        <v>0</v>
      </c>
      <c r="S42" s="40">
        <f t="shared" si="5"/>
        <v>0</v>
      </c>
      <c r="T42" s="40">
        <f t="shared" si="5"/>
        <v>0</v>
      </c>
      <c r="U42" s="41">
        <f t="shared" si="5"/>
        <v>0</v>
      </c>
    </row>
    <row r="43" spans="1:21" outlineLevel="1" x14ac:dyDescent="0.25">
      <c r="A43" s="29" t="s">
        <v>88</v>
      </c>
      <c r="B43" s="52" t="s">
        <v>89</v>
      </c>
      <c r="C43" s="38" t="s">
        <v>14</v>
      </c>
      <c r="D43" s="39"/>
      <c r="E43" s="40"/>
      <c r="F43" s="40"/>
      <c r="G43" s="40"/>
      <c r="H43" s="40"/>
      <c r="I43" s="41">
        <f t="shared" si="6"/>
        <v>0</v>
      </c>
      <c r="J43" s="42"/>
      <c r="K43" s="40"/>
      <c r="L43" s="40"/>
      <c r="M43" s="40"/>
      <c r="N43" s="40"/>
      <c r="O43" s="41">
        <f t="shared" si="7"/>
        <v>0</v>
      </c>
      <c r="P43" s="42"/>
      <c r="Q43" s="40">
        <f t="shared" si="5"/>
        <v>0</v>
      </c>
      <c r="R43" s="40">
        <f t="shared" si="5"/>
        <v>0</v>
      </c>
      <c r="S43" s="40">
        <f t="shared" si="5"/>
        <v>0</v>
      </c>
      <c r="T43" s="40">
        <f t="shared" si="5"/>
        <v>0</v>
      </c>
      <c r="U43" s="41">
        <f t="shared" si="5"/>
        <v>0</v>
      </c>
    </row>
    <row r="44" spans="1:21" ht="15.75" outlineLevel="1" thickBot="1" x14ac:dyDescent="0.3">
      <c r="A44" s="53" t="s">
        <v>90</v>
      </c>
      <c r="B44" s="54" t="s">
        <v>91</v>
      </c>
      <c r="C44" s="45" t="s">
        <v>14</v>
      </c>
      <c r="D44" s="46"/>
      <c r="E44" s="47"/>
      <c r="F44" s="47"/>
      <c r="G44" s="47"/>
      <c r="H44" s="47"/>
      <c r="I44" s="48">
        <f>E44+F44+G44+H44</f>
        <v>0</v>
      </c>
      <c r="J44" s="49"/>
      <c r="K44" s="47"/>
      <c r="L44" s="47"/>
      <c r="M44" s="47"/>
      <c r="N44" s="47"/>
      <c r="O44" s="48">
        <f>K44+L44+M44+N44</f>
        <v>0</v>
      </c>
      <c r="P44" s="49"/>
      <c r="Q44" s="47">
        <f t="shared" si="5"/>
        <v>0</v>
      </c>
      <c r="R44" s="47">
        <f t="shared" si="5"/>
        <v>0</v>
      </c>
      <c r="S44" s="47">
        <f t="shared" si="5"/>
        <v>0</v>
      </c>
      <c r="T44" s="47">
        <f t="shared" si="5"/>
        <v>0</v>
      </c>
      <c r="U44" s="48">
        <f t="shared" si="5"/>
        <v>0</v>
      </c>
    </row>
    <row r="45" spans="1:21" ht="16.5" thickTop="1" thickBot="1" x14ac:dyDescent="0.3">
      <c r="A45" s="22" t="s">
        <v>92</v>
      </c>
      <c r="B45" s="23" t="s">
        <v>93</v>
      </c>
      <c r="C45" s="24"/>
      <c r="D45" s="50"/>
      <c r="E45" s="26">
        <f>E46+E47+E48+E49</f>
        <v>0</v>
      </c>
      <c r="F45" s="26">
        <f>F46+F47+F48+F49</f>
        <v>1046.3</v>
      </c>
      <c r="G45" s="26">
        <f>G46+G47+G48+G49</f>
        <v>7164.7</v>
      </c>
      <c r="H45" s="26">
        <f>H46+H47+H48+H49</f>
        <v>0</v>
      </c>
      <c r="I45" s="27">
        <f>E45+F45+G45+H45</f>
        <v>8211</v>
      </c>
      <c r="J45" s="50"/>
      <c r="K45" s="26">
        <f>K46+K47+K48+K49</f>
        <v>0</v>
      </c>
      <c r="L45" s="26">
        <f>L46+L47+L48+L49</f>
        <v>1047.2</v>
      </c>
      <c r="M45" s="26">
        <f>M46+M47+M48+M49</f>
        <v>5599.8</v>
      </c>
      <c r="N45" s="26">
        <f>N46+N47+N48+N49</f>
        <v>0</v>
      </c>
      <c r="O45" s="27">
        <f>K45+L45+M45+N45</f>
        <v>6647</v>
      </c>
      <c r="P45" s="50"/>
      <c r="Q45" s="26">
        <f>E45+K45</f>
        <v>0</v>
      </c>
      <c r="R45" s="26">
        <f t="shared" ref="R45:U50" si="8">F45+L45</f>
        <v>2093.5</v>
      </c>
      <c r="S45" s="26">
        <f t="shared" si="8"/>
        <v>12764.5</v>
      </c>
      <c r="T45" s="26">
        <f t="shared" si="8"/>
        <v>0</v>
      </c>
      <c r="U45" s="27">
        <f t="shared" si="8"/>
        <v>14858</v>
      </c>
    </row>
    <row r="46" spans="1:21" ht="15.75" outlineLevel="1" thickTop="1" x14ac:dyDescent="0.25">
      <c r="A46" s="29" t="s">
        <v>94</v>
      </c>
      <c r="B46" s="55" t="s">
        <v>95</v>
      </c>
      <c r="C46" s="31" t="s">
        <v>14</v>
      </c>
      <c r="D46" s="56"/>
      <c r="E46" s="57"/>
      <c r="F46" s="58">
        <v>1046.3</v>
      </c>
      <c r="G46" s="58">
        <v>7164.7</v>
      </c>
      <c r="H46" s="58"/>
      <c r="I46" s="34">
        <f>E46+F46+G46+H46</f>
        <v>8211</v>
      </c>
      <c r="J46" s="56"/>
      <c r="K46" s="57"/>
      <c r="L46" s="58">
        <v>1047.2</v>
      </c>
      <c r="M46" s="58">
        <v>5599.8</v>
      </c>
      <c r="N46" s="58"/>
      <c r="O46" s="34">
        <f t="shared" ref="O46:O49" si="9">K46+L46+M46+N46</f>
        <v>6647</v>
      </c>
      <c r="P46" s="56"/>
      <c r="Q46" s="57"/>
      <c r="R46" s="58">
        <f t="shared" si="8"/>
        <v>2093.5</v>
      </c>
      <c r="S46" s="58">
        <f t="shared" si="8"/>
        <v>12764.5</v>
      </c>
      <c r="T46" s="58">
        <f t="shared" si="8"/>
        <v>0</v>
      </c>
      <c r="U46" s="34">
        <f t="shared" si="8"/>
        <v>14858</v>
      </c>
    </row>
    <row r="47" spans="1:21" outlineLevel="1" x14ac:dyDescent="0.25">
      <c r="A47" s="29" t="s">
        <v>96</v>
      </c>
      <c r="B47" s="59" t="s">
        <v>97</v>
      </c>
      <c r="C47" s="38" t="s">
        <v>14</v>
      </c>
      <c r="D47" s="60"/>
      <c r="E47" s="61"/>
      <c r="F47" s="61"/>
      <c r="G47" s="62"/>
      <c r="H47" s="62"/>
      <c r="I47" s="41">
        <f>E47+F47+G47+H47</f>
        <v>0</v>
      </c>
      <c r="J47" s="60"/>
      <c r="K47" s="61"/>
      <c r="L47" s="61"/>
      <c r="M47" s="62"/>
      <c r="N47" s="62"/>
      <c r="O47" s="41">
        <f>K47+L47+M47+N47</f>
        <v>0</v>
      </c>
      <c r="P47" s="60"/>
      <c r="Q47" s="61"/>
      <c r="R47" s="61"/>
      <c r="S47" s="62">
        <f>G47+M47</f>
        <v>0</v>
      </c>
      <c r="T47" s="62">
        <f t="shared" si="8"/>
        <v>0</v>
      </c>
      <c r="U47" s="41">
        <f t="shared" si="8"/>
        <v>0</v>
      </c>
    </row>
    <row r="48" spans="1:21" outlineLevel="1" x14ac:dyDescent="0.25">
      <c r="A48" s="29" t="s">
        <v>98</v>
      </c>
      <c r="B48" s="59" t="s">
        <v>99</v>
      </c>
      <c r="C48" s="38" t="s">
        <v>14</v>
      </c>
      <c r="D48" s="60"/>
      <c r="E48" s="61"/>
      <c r="F48" s="61"/>
      <c r="G48" s="62"/>
      <c r="H48" s="62"/>
      <c r="I48" s="41">
        <f t="shared" si="6"/>
        <v>0</v>
      </c>
      <c r="J48" s="60"/>
      <c r="K48" s="61"/>
      <c r="L48" s="61"/>
      <c r="M48" s="62"/>
      <c r="N48" s="62"/>
      <c r="O48" s="41">
        <f t="shared" si="9"/>
        <v>0</v>
      </c>
      <c r="P48" s="60"/>
      <c r="Q48" s="61"/>
      <c r="R48" s="61"/>
      <c r="S48" s="62">
        <f t="shared" si="8"/>
        <v>0</v>
      </c>
      <c r="T48" s="62">
        <f t="shared" si="8"/>
        <v>0</v>
      </c>
      <c r="U48" s="41">
        <f t="shared" si="8"/>
        <v>0</v>
      </c>
    </row>
    <row r="49" spans="1:21" ht="15.75" outlineLevel="1" thickBot="1" x14ac:dyDescent="0.3">
      <c r="A49" s="53" t="s">
        <v>100</v>
      </c>
      <c r="B49" s="63" t="s">
        <v>101</v>
      </c>
      <c r="C49" s="45" t="s">
        <v>14</v>
      </c>
      <c r="D49" s="64"/>
      <c r="E49" s="65"/>
      <c r="F49" s="65"/>
      <c r="G49" s="65"/>
      <c r="H49" s="65"/>
      <c r="I49" s="48">
        <f>E49+F49+G49+H49</f>
        <v>0</v>
      </c>
      <c r="J49" s="64"/>
      <c r="K49" s="65"/>
      <c r="L49" s="65"/>
      <c r="M49" s="65"/>
      <c r="N49" s="65"/>
      <c r="O49" s="48">
        <f t="shared" si="9"/>
        <v>0</v>
      </c>
      <c r="P49" s="64"/>
      <c r="Q49" s="65"/>
      <c r="R49" s="65"/>
      <c r="S49" s="65"/>
      <c r="T49" s="65"/>
      <c r="U49" s="48">
        <f t="shared" si="8"/>
        <v>0</v>
      </c>
    </row>
    <row r="50" spans="1:21" ht="16.5" thickTop="1" thickBot="1" x14ac:dyDescent="0.3">
      <c r="A50" s="24" t="s">
        <v>102</v>
      </c>
      <c r="B50" s="66" t="s">
        <v>103</v>
      </c>
      <c r="C50" s="24" t="s">
        <v>14</v>
      </c>
      <c r="D50" s="28"/>
      <c r="E50" s="26">
        <f>E5+E45</f>
        <v>8211</v>
      </c>
      <c r="F50" s="26">
        <f>F5+F45</f>
        <v>1046.3</v>
      </c>
      <c r="G50" s="26">
        <f>G5+G45</f>
        <v>7389.2</v>
      </c>
      <c r="H50" s="26">
        <f t="shared" ref="H50" si="10">H5+H45</f>
        <v>0</v>
      </c>
      <c r="I50" s="27">
        <f>I5</f>
        <v>8435.5</v>
      </c>
      <c r="J50" s="28"/>
      <c r="K50" s="26">
        <f>K5+K45</f>
        <v>6647</v>
      </c>
      <c r="L50" s="26">
        <f>L5+L45</f>
        <v>1047.2</v>
      </c>
      <c r="M50" s="26">
        <f>M5+M45</f>
        <v>5766.9000000000005</v>
      </c>
      <c r="N50" s="26">
        <f t="shared" ref="N50" si="11">N5+N45</f>
        <v>0</v>
      </c>
      <c r="O50" s="27">
        <f>O5</f>
        <v>6814.1</v>
      </c>
      <c r="P50" s="28"/>
      <c r="Q50" s="26">
        <f>E50+K50</f>
        <v>14858</v>
      </c>
      <c r="R50" s="26">
        <f t="shared" ref="R50" si="12">F50+L50</f>
        <v>2093.5</v>
      </c>
      <c r="S50" s="26">
        <f>G50+M50</f>
        <v>13156.1</v>
      </c>
      <c r="T50" s="26">
        <f t="shared" ref="T50" si="13">H50+N50</f>
        <v>0</v>
      </c>
      <c r="U50" s="27">
        <f t="shared" si="8"/>
        <v>15249.6</v>
      </c>
    </row>
    <row r="51" spans="1:21" ht="28.5" customHeight="1" thickTop="1" thickBot="1" x14ac:dyDescent="0.3">
      <c r="A51" s="67" t="s">
        <v>104</v>
      </c>
      <c r="B51" s="68"/>
      <c r="C51" s="69" t="s">
        <v>105</v>
      </c>
      <c r="D51" s="70"/>
      <c r="E51" s="71"/>
      <c r="F51" s="71"/>
      <c r="G51" s="71"/>
      <c r="H51" s="71"/>
      <c r="I51" s="72"/>
      <c r="J51" s="73"/>
      <c r="K51" s="71"/>
      <c r="L51" s="71"/>
      <c r="M51" s="71"/>
      <c r="N51" s="71"/>
      <c r="O51" s="72"/>
      <c r="P51" s="73"/>
      <c r="Q51" s="71"/>
      <c r="R51" s="71"/>
      <c r="S51" s="71"/>
      <c r="T51" s="71"/>
      <c r="U51" s="72"/>
    </row>
    <row r="52" spans="1:21" ht="30.75" customHeight="1" thickBot="1" x14ac:dyDescent="0.3">
      <c r="A52" s="74" t="s">
        <v>106</v>
      </c>
      <c r="B52" s="75"/>
      <c r="C52" s="17" t="s">
        <v>105</v>
      </c>
      <c r="D52" s="76"/>
      <c r="E52" s="77">
        <v>0</v>
      </c>
      <c r="F52" s="77">
        <v>7.4999999999999997E-2</v>
      </c>
      <c r="G52" s="77">
        <v>7.8399999999999997E-2</v>
      </c>
      <c r="H52" s="77">
        <v>0</v>
      </c>
      <c r="I52" s="20"/>
      <c r="J52" s="78"/>
      <c r="K52" s="77">
        <v>0</v>
      </c>
      <c r="L52" s="77">
        <v>7.4999999999999997E-2</v>
      </c>
      <c r="M52" s="77">
        <v>7.8399999999999997E-2</v>
      </c>
      <c r="N52" s="77">
        <v>0</v>
      </c>
      <c r="O52" s="20"/>
      <c r="P52" s="78"/>
      <c r="Q52" s="77">
        <v>0</v>
      </c>
      <c r="R52" s="77">
        <v>7.4999999999999997E-2</v>
      </c>
      <c r="S52" s="77">
        <v>7.8399999999999997E-2</v>
      </c>
      <c r="T52" s="77">
        <v>0</v>
      </c>
      <c r="U52" s="79"/>
    </row>
    <row r="53" spans="1:21" ht="15.75" thickTop="1" x14ac:dyDescent="0.25">
      <c r="A53" s="80" t="s">
        <v>107</v>
      </c>
      <c r="B53" s="80" t="s">
        <v>108</v>
      </c>
      <c r="C53" s="81" t="s">
        <v>105</v>
      </c>
      <c r="D53" s="82"/>
      <c r="E53" s="83">
        <f>E54/E50</f>
        <v>0</v>
      </c>
      <c r="F53" s="83">
        <f>F54/F50</f>
        <v>0</v>
      </c>
      <c r="G53" s="83">
        <f t="shared" ref="G53:H53" si="14">G54/G50</f>
        <v>6.9249715801439946E-2</v>
      </c>
      <c r="H53" s="83" t="e">
        <f t="shared" si="14"/>
        <v>#DIV/0!</v>
      </c>
      <c r="I53" s="84">
        <f>I54/I50</f>
        <v>6.0660304664809435E-2</v>
      </c>
      <c r="J53" s="85"/>
      <c r="K53" s="83">
        <f>K54/K50</f>
        <v>0</v>
      </c>
      <c r="L53" s="83">
        <f t="shared" ref="L53:O53" si="15">L54/L50</f>
        <v>0</v>
      </c>
      <c r="M53" s="83">
        <f t="shared" si="15"/>
        <v>7.1667620385302319E-2</v>
      </c>
      <c r="N53" s="83" t="e">
        <f t="shared" si="15"/>
        <v>#DIV/0!</v>
      </c>
      <c r="O53" s="84">
        <f t="shared" si="15"/>
        <v>6.0653644648596294E-2</v>
      </c>
      <c r="P53" s="86"/>
      <c r="Q53" s="83">
        <f>Q54/Q50</f>
        <v>0</v>
      </c>
      <c r="R53" s="83">
        <f t="shared" ref="R53:U53" si="16">R54/R50</f>
        <v>0</v>
      </c>
      <c r="S53" s="83">
        <f t="shared" si="16"/>
        <v>7.0309590228107108E-2</v>
      </c>
      <c r="T53" s="83" t="e">
        <f t="shared" si="16"/>
        <v>#DIV/0!</v>
      </c>
      <c r="U53" s="84">
        <f t="shared" si="16"/>
        <v>6.0657328716818802E-2</v>
      </c>
    </row>
    <row r="54" spans="1:21" ht="15.75" thickBot="1" x14ac:dyDescent="0.3">
      <c r="A54" s="87"/>
      <c r="B54" s="87"/>
      <c r="C54" s="88" t="s">
        <v>14</v>
      </c>
      <c r="D54" s="89"/>
      <c r="E54" s="90">
        <v>0</v>
      </c>
      <c r="F54" s="90">
        <v>0</v>
      </c>
      <c r="G54" s="90">
        <v>511.7</v>
      </c>
      <c r="H54" s="90">
        <v>0</v>
      </c>
      <c r="I54" s="91">
        <f>E54+F54+G54+H54</f>
        <v>511.7</v>
      </c>
      <c r="J54" s="92"/>
      <c r="K54" s="90">
        <v>0</v>
      </c>
      <c r="L54" s="90">
        <v>0</v>
      </c>
      <c r="M54" s="90">
        <v>413.3</v>
      </c>
      <c r="N54" s="90">
        <v>0</v>
      </c>
      <c r="O54" s="91">
        <f t="shared" ref="O54" si="17">K54+L54+M54+N54</f>
        <v>413.3</v>
      </c>
      <c r="P54" s="92"/>
      <c r="Q54" s="90">
        <f>E54+K54</f>
        <v>0</v>
      </c>
      <c r="R54" s="90">
        <f t="shared" ref="R54:U60" si="18">F54+L54</f>
        <v>0</v>
      </c>
      <c r="S54" s="90">
        <f t="shared" si="18"/>
        <v>925</v>
      </c>
      <c r="T54" s="90">
        <f t="shared" si="18"/>
        <v>0</v>
      </c>
      <c r="U54" s="91">
        <f t="shared" si="18"/>
        <v>925</v>
      </c>
    </row>
    <row r="55" spans="1:21" ht="16.5" thickTop="1" thickBot="1" x14ac:dyDescent="0.3">
      <c r="A55" s="23" t="s">
        <v>109</v>
      </c>
      <c r="B55" s="93" t="s">
        <v>110</v>
      </c>
      <c r="C55" s="24" t="s">
        <v>14</v>
      </c>
      <c r="D55" s="94"/>
      <c r="E55" s="26">
        <f>E50-E54</f>
        <v>8211</v>
      </c>
      <c r="F55" s="26">
        <f t="shared" ref="F55:G55" si="19">F50-F54</f>
        <v>1046.3</v>
      </c>
      <c r="G55" s="26">
        <f t="shared" si="19"/>
        <v>6877.5</v>
      </c>
      <c r="H55" s="26">
        <f>H50-H54</f>
        <v>0</v>
      </c>
      <c r="I55" s="26">
        <f>I50-I54</f>
        <v>7923.8</v>
      </c>
      <c r="J55" s="50"/>
      <c r="K55" s="26">
        <f>K50-K54</f>
        <v>6647</v>
      </c>
      <c r="L55" s="26">
        <f t="shared" ref="L55:N55" si="20">L50-L54</f>
        <v>1047.2</v>
      </c>
      <c r="M55" s="26">
        <f t="shared" si="20"/>
        <v>5353.6</v>
      </c>
      <c r="N55" s="26">
        <f t="shared" si="20"/>
        <v>0</v>
      </c>
      <c r="O55" s="26">
        <f>O50-O54</f>
        <v>6400.8</v>
      </c>
      <c r="P55" s="50"/>
      <c r="Q55" s="26">
        <f>E55+K55</f>
        <v>14858</v>
      </c>
      <c r="R55" s="26">
        <f t="shared" si="18"/>
        <v>2093.5</v>
      </c>
      <c r="S55" s="26">
        <f t="shared" si="18"/>
        <v>12231.1</v>
      </c>
      <c r="T55" s="26">
        <f t="shared" si="18"/>
        <v>0</v>
      </c>
      <c r="U55" s="27">
        <f t="shared" si="18"/>
        <v>14324.6</v>
      </c>
    </row>
    <row r="56" spans="1:21" ht="16.5" thickTop="1" thickBot="1" x14ac:dyDescent="0.3">
      <c r="A56" s="24" t="s">
        <v>111</v>
      </c>
      <c r="B56" s="23" t="s">
        <v>112</v>
      </c>
      <c r="C56" s="95" t="s">
        <v>14</v>
      </c>
      <c r="D56" s="96"/>
      <c r="E56" s="26">
        <f>E57+E58+E59+E60</f>
        <v>8211</v>
      </c>
      <c r="F56" s="26">
        <f t="shared" ref="F56" si="21">F57+F58+F59+F60</f>
        <v>0</v>
      </c>
      <c r="G56" s="26">
        <f>G57+G58+G59+G60</f>
        <v>0</v>
      </c>
      <c r="H56" s="26">
        <f>H57+H58+H59+H60</f>
        <v>0</v>
      </c>
      <c r="I56" s="27">
        <f>E56+F56+G56+H56</f>
        <v>8211</v>
      </c>
      <c r="J56" s="50"/>
      <c r="K56" s="26">
        <f>K57+K58+K59+K60</f>
        <v>6647</v>
      </c>
      <c r="L56" s="26">
        <f t="shared" ref="L56" si="22">L57+L58+L59+L60</f>
        <v>0</v>
      </c>
      <c r="M56" s="26">
        <f>M57+M58+M59+M60</f>
        <v>0</v>
      </c>
      <c r="N56" s="26">
        <f t="shared" ref="N56" si="23">N57+N58+N59+N60</f>
        <v>0</v>
      </c>
      <c r="O56" s="27">
        <f t="shared" ref="O56:O62" si="24">K56+L56+M56+N56</f>
        <v>6647</v>
      </c>
      <c r="P56" s="50"/>
      <c r="Q56" s="26">
        <f>E56+K56</f>
        <v>14858</v>
      </c>
      <c r="R56" s="26">
        <f t="shared" si="18"/>
        <v>0</v>
      </c>
      <c r="S56" s="26">
        <f t="shared" si="18"/>
        <v>0</v>
      </c>
      <c r="T56" s="26">
        <f t="shared" si="18"/>
        <v>0</v>
      </c>
      <c r="U56" s="27">
        <f t="shared" si="18"/>
        <v>14858</v>
      </c>
    </row>
    <row r="57" spans="1:21" ht="15.75" outlineLevel="1" thickTop="1" x14ac:dyDescent="0.25">
      <c r="A57" s="31" t="s">
        <v>113</v>
      </c>
      <c r="B57" s="97" t="s">
        <v>95</v>
      </c>
      <c r="C57" s="31" t="s">
        <v>14</v>
      </c>
      <c r="D57" s="32"/>
      <c r="E57" s="57"/>
      <c r="F57" s="57"/>
      <c r="G57" s="57"/>
      <c r="H57" s="57"/>
      <c r="I57" s="34">
        <f>E57+F57+G57+H57</f>
        <v>0</v>
      </c>
      <c r="J57" s="35"/>
      <c r="K57" s="98"/>
      <c r="L57" s="98"/>
      <c r="M57" s="98"/>
      <c r="N57" s="98"/>
      <c r="O57" s="34">
        <f t="shared" si="24"/>
        <v>0</v>
      </c>
      <c r="P57" s="35"/>
      <c r="Q57" s="57"/>
      <c r="R57" s="57"/>
      <c r="S57" s="57"/>
      <c r="T57" s="57"/>
      <c r="U57" s="34">
        <f t="shared" si="18"/>
        <v>0</v>
      </c>
    </row>
    <row r="58" spans="1:21" outlineLevel="1" x14ac:dyDescent="0.25">
      <c r="A58" s="38" t="s">
        <v>114</v>
      </c>
      <c r="B58" s="99" t="s">
        <v>97</v>
      </c>
      <c r="C58" s="38" t="s">
        <v>14</v>
      </c>
      <c r="D58" s="39"/>
      <c r="E58" s="40">
        <f>F46</f>
        <v>1046.3</v>
      </c>
      <c r="F58" s="61"/>
      <c r="G58" s="61"/>
      <c r="H58" s="61"/>
      <c r="I58" s="41">
        <f>E58+F58+G58+H58</f>
        <v>1046.3</v>
      </c>
      <c r="J58" s="42"/>
      <c r="K58" s="40">
        <f>L46</f>
        <v>1047.2</v>
      </c>
      <c r="L58" s="100"/>
      <c r="M58" s="100"/>
      <c r="N58" s="100"/>
      <c r="O58" s="41">
        <f t="shared" si="24"/>
        <v>1047.2</v>
      </c>
      <c r="P58" s="42"/>
      <c r="Q58" s="40">
        <f t="shared" ref="Q58:S73" si="25">E58+K58</f>
        <v>2093.5</v>
      </c>
      <c r="R58" s="61"/>
      <c r="S58" s="61"/>
      <c r="T58" s="61"/>
      <c r="U58" s="41">
        <f t="shared" si="18"/>
        <v>2093.5</v>
      </c>
    </row>
    <row r="59" spans="1:21" outlineLevel="1" x14ac:dyDescent="0.25">
      <c r="A59" s="38" t="s">
        <v>115</v>
      </c>
      <c r="B59" s="99" t="s">
        <v>99</v>
      </c>
      <c r="C59" s="38" t="s">
        <v>14</v>
      </c>
      <c r="D59" s="39"/>
      <c r="E59" s="40">
        <f>G46</f>
        <v>7164.7</v>
      </c>
      <c r="F59" s="40">
        <f>G47</f>
        <v>0</v>
      </c>
      <c r="G59" s="40">
        <f>G48</f>
        <v>0</v>
      </c>
      <c r="H59" s="61"/>
      <c r="I59" s="41">
        <f t="shared" ref="I59:I82" si="26">E59+F59+G59+H59</f>
        <v>7164.7</v>
      </c>
      <c r="J59" s="42"/>
      <c r="K59" s="40">
        <f>M46</f>
        <v>5599.8</v>
      </c>
      <c r="L59" s="40">
        <f>M47</f>
        <v>0</v>
      </c>
      <c r="M59" s="40">
        <f>M48</f>
        <v>0</v>
      </c>
      <c r="N59" s="100"/>
      <c r="O59" s="41">
        <f t="shared" si="24"/>
        <v>5599.8</v>
      </c>
      <c r="P59" s="42"/>
      <c r="Q59" s="40">
        <f t="shared" si="25"/>
        <v>12764.5</v>
      </c>
      <c r="R59" s="40">
        <f t="shared" si="25"/>
        <v>0</v>
      </c>
      <c r="S59" s="40">
        <f t="shared" si="25"/>
        <v>0</v>
      </c>
      <c r="T59" s="61"/>
      <c r="U59" s="41">
        <f t="shared" si="18"/>
        <v>12764.5</v>
      </c>
    </row>
    <row r="60" spans="1:21" ht="15.75" outlineLevel="1" thickBot="1" x14ac:dyDescent="0.3">
      <c r="A60" s="101" t="s">
        <v>116</v>
      </c>
      <c r="B60" s="102" t="s">
        <v>101</v>
      </c>
      <c r="C60" s="101" t="s">
        <v>14</v>
      </c>
      <c r="D60" s="103"/>
      <c r="E60" s="104">
        <f>H46</f>
        <v>0</v>
      </c>
      <c r="F60" s="104">
        <f>H47</f>
        <v>0</v>
      </c>
      <c r="G60" s="104">
        <f>H48</f>
        <v>0</v>
      </c>
      <c r="H60" s="65"/>
      <c r="I60" s="105">
        <f t="shared" si="26"/>
        <v>0</v>
      </c>
      <c r="J60" s="92"/>
      <c r="K60" s="104">
        <f>N46</f>
        <v>0</v>
      </c>
      <c r="L60" s="104">
        <f>N47</f>
        <v>0</v>
      </c>
      <c r="M60" s="104">
        <f>N48</f>
        <v>0</v>
      </c>
      <c r="N60" s="106"/>
      <c r="O60" s="105">
        <f t="shared" si="24"/>
        <v>0</v>
      </c>
      <c r="P60" s="92"/>
      <c r="Q60" s="104">
        <f t="shared" si="25"/>
        <v>0</v>
      </c>
      <c r="R60" s="104">
        <f t="shared" si="25"/>
        <v>0</v>
      </c>
      <c r="S60" s="104">
        <f t="shared" si="25"/>
        <v>0</v>
      </c>
      <c r="T60" s="65"/>
      <c r="U60" s="105">
        <f t="shared" si="18"/>
        <v>0</v>
      </c>
    </row>
    <row r="61" spans="1:21" ht="16.5" thickTop="1" thickBot="1" x14ac:dyDescent="0.3">
      <c r="A61" s="107" t="s">
        <v>117</v>
      </c>
      <c r="B61" s="108" t="s">
        <v>118</v>
      </c>
      <c r="C61" s="24" t="s">
        <v>14</v>
      </c>
      <c r="D61" s="94"/>
      <c r="E61" s="26">
        <f>E62+E65+E68+E69</f>
        <v>0</v>
      </c>
      <c r="F61" s="26">
        <f t="shared" ref="F61:H61" si="27">F62+F65+F68+F69</f>
        <v>1046.3</v>
      </c>
      <c r="G61" s="26">
        <f t="shared" si="27"/>
        <v>6877.49</v>
      </c>
      <c r="H61" s="26">
        <f t="shared" si="27"/>
        <v>0</v>
      </c>
      <c r="I61" s="27">
        <f t="shared" si="26"/>
        <v>7923.79</v>
      </c>
      <c r="J61" s="50"/>
      <c r="K61" s="26">
        <f>K62+K65+K68+K69</f>
        <v>0</v>
      </c>
      <c r="L61" s="26">
        <f t="shared" ref="L61:M61" si="28">L62+L65+L68+L69</f>
        <v>1047.2</v>
      </c>
      <c r="M61" s="26">
        <f t="shared" si="28"/>
        <v>5353.6</v>
      </c>
      <c r="N61" s="26">
        <f>N62+N65+N68+N69</f>
        <v>0</v>
      </c>
      <c r="O61" s="27">
        <f t="shared" si="24"/>
        <v>6400.8</v>
      </c>
      <c r="P61" s="50"/>
      <c r="Q61" s="26">
        <f t="shared" si="25"/>
        <v>0</v>
      </c>
      <c r="R61" s="26">
        <f t="shared" si="25"/>
        <v>2093.5</v>
      </c>
      <c r="S61" s="26">
        <f t="shared" si="25"/>
        <v>12231.09</v>
      </c>
      <c r="T61" s="26">
        <f>H61+N61</f>
        <v>0</v>
      </c>
      <c r="U61" s="27">
        <f>I61+O61</f>
        <v>14324.59</v>
      </c>
    </row>
    <row r="62" spans="1:21" ht="16.5" thickTop="1" thickBot="1" x14ac:dyDescent="0.3">
      <c r="A62" s="24" t="s">
        <v>119</v>
      </c>
      <c r="B62" s="23" t="s">
        <v>120</v>
      </c>
      <c r="C62" s="24" t="s">
        <v>14</v>
      </c>
      <c r="D62" s="94"/>
      <c r="E62" s="26">
        <f>E63+E64</f>
        <v>0</v>
      </c>
      <c r="F62" s="26">
        <f t="shared" ref="F62:H62" si="29">F63+F64</f>
        <v>1046.3</v>
      </c>
      <c r="G62" s="26">
        <f t="shared" si="29"/>
        <v>5552.8</v>
      </c>
      <c r="H62" s="26">
        <f t="shared" si="29"/>
        <v>0</v>
      </c>
      <c r="I62" s="27">
        <f t="shared" si="26"/>
        <v>6599.1</v>
      </c>
      <c r="J62" s="50"/>
      <c r="K62" s="26">
        <f>K63+K64</f>
        <v>0</v>
      </c>
      <c r="L62" s="26">
        <f t="shared" ref="L62:N62" si="30">L63+L64</f>
        <v>1047.2</v>
      </c>
      <c r="M62" s="26">
        <f t="shared" si="30"/>
        <v>4383.34</v>
      </c>
      <c r="N62" s="26">
        <f t="shared" si="30"/>
        <v>0</v>
      </c>
      <c r="O62" s="27">
        <f t="shared" si="24"/>
        <v>5430.54</v>
      </c>
      <c r="P62" s="50"/>
      <c r="Q62" s="26">
        <f>E62+K62</f>
        <v>0</v>
      </c>
      <c r="R62" s="26">
        <f t="shared" si="25"/>
        <v>2093.5</v>
      </c>
      <c r="S62" s="26">
        <f>G62+M62</f>
        <v>9936.14</v>
      </c>
      <c r="T62" s="26">
        <f t="shared" ref="T62:U77" si="31">H62+N62</f>
        <v>0</v>
      </c>
      <c r="U62" s="27">
        <f>I62+O62</f>
        <v>12029.64</v>
      </c>
    </row>
    <row r="63" spans="1:21" ht="15.75" outlineLevel="1" thickTop="1" x14ac:dyDescent="0.25">
      <c r="A63" s="109" t="s">
        <v>121</v>
      </c>
      <c r="B63" s="110" t="s">
        <v>122</v>
      </c>
      <c r="C63" s="109" t="s">
        <v>14</v>
      </c>
      <c r="D63" s="111"/>
      <c r="E63" s="112">
        <v>0</v>
      </c>
      <c r="F63" s="112">
        <v>0</v>
      </c>
      <c r="G63" s="112">
        <v>544.79999999999995</v>
      </c>
      <c r="H63" s="112">
        <v>0</v>
      </c>
      <c r="I63" s="113">
        <f t="shared" si="26"/>
        <v>544.79999999999995</v>
      </c>
      <c r="J63" s="114"/>
      <c r="K63" s="112">
        <v>0</v>
      </c>
      <c r="L63" s="112">
        <v>0</v>
      </c>
      <c r="M63" s="112">
        <v>561.6</v>
      </c>
      <c r="N63" s="112">
        <v>0</v>
      </c>
      <c r="O63" s="113">
        <f>K63+L63+M63+N63</f>
        <v>561.6</v>
      </c>
      <c r="P63" s="114"/>
      <c r="Q63" s="112">
        <f t="shared" ref="Q63:U78" si="32">E63+K63</f>
        <v>0</v>
      </c>
      <c r="R63" s="112">
        <f t="shared" si="25"/>
        <v>0</v>
      </c>
      <c r="S63" s="112">
        <f t="shared" si="25"/>
        <v>1106.4000000000001</v>
      </c>
      <c r="T63" s="112">
        <f t="shared" si="31"/>
        <v>0</v>
      </c>
      <c r="U63" s="113">
        <f t="shared" si="31"/>
        <v>1106.4000000000001</v>
      </c>
    </row>
    <row r="64" spans="1:21" ht="15.75" outlineLevel="1" thickBot="1" x14ac:dyDescent="0.3">
      <c r="A64" s="101" t="s">
        <v>123</v>
      </c>
      <c r="B64" s="102" t="s">
        <v>124</v>
      </c>
      <c r="C64" s="101" t="s">
        <v>14</v>
      </c>
      <c r="D64" s="103"/>
      <c r="E64" s="104">
        <v>0</v>
      </c>
      <c r="F64" s="104">
        <v>1046.3</v>
      </c>
      <c r="G64" s="104">
        <v>5008</v>
      </c>
      <c r="H64" s="104">
        <v>0</v>
      </c>
      <c r="I64" s="105">
        <f t="shared" si="26"/>
        <v>6054.3</v>
      </c>
      <c r="J64" s="92"/>
      <c r="K64" s="104">
        <v>0</v>
      </c>
      <c r="L64" s="104">
        <v>1047.2</v>
      </c>
      <c r="M64" s="104">
        <v>3821.74</v>
      </c>
      <c r="N64" s="104">
        <v>0</v>
      </c>
      <c r="O64" s="105">
        <f>K64+L64+M64+N64</f>
        <v>4868.9399999999996</v>
      </c>
      <c r="P64" s="92"/>
      <c r="Q64" s="104">
        <f t="shared" si="32"/>
        <v>0</v>
      </c>
      <c r="R64" s="104">
        <f t="shared" si="25"/>
        <v>2093.5</v>
      </c>
      <c r="S64" s="104">
        <f t="shared" si="25"/>
        <v>8829.74</v>
      </c>
      <c r="T64" s="104">
        <f t="shared" si="31"/>
        <v>0</v>
      </c>
      <c r="U64" s="105">
        <f t="shared" si="31"/>
        <v>10923.24</v>
      </c>
    </row>
    <row r="65" spans="1:21" ht="16.5" thickTop="1" thickBot="1" x14ac:dyDescent="0.3">
      <c r="A65" s="24" t="s">
        <v>125</v>
      </c>
      <c r="B65" s="23" t="s">
        <v>126</v>
      </c>
      <c r="C65" s="24" t="s">
        <v>14</v>
      </c>
      <c r="D65" s="94"/>
      <c r="E65" s="26">
        <f>E66+E67</f>
        <v>0</v>
      </c>
      <c r="F65" s="26">
        <f t="shared" ref="F65:H65" si="33">F66+F67</f>
        <v>0</v>
      </c>
      <c r="G65" s="26">
        <f t="shared" si="33"/>
        <v>395</v>
      </c>
      <c r="H65" s="26">
        <f t="shared" si="33"/>
        <v>0</v>
      </c>
      <c r="I65" s="27">
        <f t="shared" si="26"/>
        <v>395</v>
      </c>
      <c r="J65" s="50"/>
      <c r="K65" s="26">
        <f>K66+K67</f>
        <v>0</v>
      </c>
      <c r="L65" s="26">
        <f t="shared" ref="L65:N65" si="34">L66+L67</f>
        <v>0</v>
      </c>
      <c r="M65" s="26">
        <f t="shared" si="34"/>
        <v>400</v>
      </c>
      <c r="N65" s="26">
        <f t="shared" si="34"/>
        <v>0</v>
      </c>
      <c r="O65" s="27">
        <f t="shared" ref="O65:O107" si="35">K65+L65+M65+N65</f>
        <v>400</v>
      </c>
      <c r="P65" s="50"/>
      <c r="Q65" s="26">
        <f t="shared" si="32"/>
        <v>0</v>
      </c>
      <c r="R65" s="26">
        <f t="shared" si="25"/>
        <v>0</v>
      </c>
      <c r="S65" s="26">
        <f t="shared" si="25"/>
        <v>795</v>
      </c>
      <c r="T65" s="26">
        <f t="shared" si="31"/>
        <v>0</v>
      </c>
      <c r="U65" s="27">
        <f t="shared" si="31"/>
        <v>795</v>
      </c>
    </row>
    <row r="66" spans="1:21" ht="15.75" outlineLevel="1" thickTop="1" x14ac:dyDescent="0.25">
      <c r="A66" s="109" t="s">
        <v>127</v>
      </c>
      <c r="B66" s="110" t="s">
        <v>128</v>
      </c>
      <c r="C66" s="109" t="s">
        <v>14</v>
      </c>
      <c r="D66" s="111"/>
      <c r="E66" s="112"/>
      <c r="F66" s="112"/>
      <c r="G66" s="115">
        <v>380</v>
      </c>
      <c r="H66" s="112"/>
      <c r="I66" s="113">
        <f t="shared" si="26"/>
        <v>380</v>
      </c>
      <c r="J66" s="114"/>
      <c r="K66" s="112"/>
      <c r="L66" s="112"/>
      <c r="M66" s="115">
        <v>385</v>
      </c>
      <c r="N66" s="112"/>
      <c r="O66" s="113">
        <f t="shared" si="35"/>
        <v>385</v>
      </c>
      <c r="P66" s="114"/>
      <c r="Q66" s="112">
        <f>E66+K66</f>
        <v>0</v>
      </c>
      <c r="R66" s="112">
        <f t="shared" si="25"/>
        <v>0</v>
      </c>
      <c r="S66" s="112">
        <f t="shared" si="25"/>
        <v>765</v>
      </c>
      <c r="T66" s="112">
        <f t="shared" si="31"/>
        <v>0</v>
      </c>
      <c r="U66" s="113">
        <f t="shared" si="31"/>
        <v>765</v>
      </c>
    </row>
    <row r="67" spans="1:21" ht="15.75" outlineLevel="1" thickBot="1" x14ac:dyDescent="0.3">
      <c r="A67" s="101" t="s">
        <v>129</v>
      </c>
      <c r="B67" s="102" t="s">
        <v>130</v>
      </c>
      <c r="C67" s="101" t="s">
        <v>14</v>
      </c>
      <c r="D67" s="103"/>
      <c r="E67" s="104"/>
      <c r="F67" s="104"/>
      <c r="G67" s="116">
        <v>15</v>
      </c>
      <c r="H67" s="104"/>
      <c r="I67" s="105">
        <f t="shared" si="26"/>
        <v>15</v>
      </c>
      <c r="J67" s="92"/>
      <c r="K67" s="104"/>
      <c r="L67" s="104"/>
      <c r="M67" s="116">
        <v>15</v>
      </c>
      <c r="N67" s="104"/>
      <c r="O67" s="105">
        <f t="shared" si="35"/>
        <v>15</v>
      </c>
      <c r="P67" s="92"/>
      <c r="Q67" s="104">
        <f t="shared" si="32"/>
        <v>0</v>
      </c>
      <c r="R67" s="104">
        <f t="shared" si="25"/>
        <v>0</v>
      </c>
      <c r="S67" s="104">
        <f t="shared" si="25"/>
        <v>30</v>
      </c>
      <c r="T67" s="104">
        <f t="shared" si="31"/>
        <v>0</v>
      </c>
      <c r="U67" s="105">
        <f t="shared" si="31"/>
        <v>30</v>
      </c>
    </row>
    <row r="68" spans="1:21" ht="16.5" thickTop="1" thickBot="1" x14ac:dyDescent="0.3">
      <c r="A68" s="107" t="s">
        <v>131</v>
      </c>
      <c r="B68" s="117" t="s">
        <v>132</v>
      </c>
      <c r="C68" s="107" t="s">
        <v>14</v>
      </c>
      <c r="D68" s="118"/>
      <c r="E68" s="26"/>
      <c r="F68" s="26"/>
      <c r="G68" s="26">
        <v>46.9</v>
      </c>
      <c r="H68" s="26"/>
      <c r="I68" s="27">
        <f t="shared" si="26"/>
        <v>46.9</v>
      </c>
      <c r="J68" s="50"/>
      <c r="K68" s="26"/>
      <c r="L68" s="26"/>
      <c r="M68" s="26">
        <v>31.1</v>
      </c>
      <c r="N68" s="26"/>
      <c r="O68" s="27">
        <f t="shared" si="35"/>
        <v>31.1</v>
      </c>
      <c r="P68" s="50"/>
      <c r="Q68" s="26">
        <f t="shared" si="32"/>
        <v>0</v>
      </c>
      <c r="R68" s="26">
        <f t="shared" si="25"/>
        <v>0</v>
      </c>
      <c r="S68" s="26">
        <f t="shared" si="25"/>
        <v>78</v>
      </c>
      <c r="T68" s="26">
        <f t="shared" si="31"/>
        <v>0</v>
      </c>
      <c r="U68" s="27">
        <f t="shared" si="31"/>
        <v>78</v>
      </c>
    </row>
    <row r="69" spans="1:21" ht="16.5" thickTop="1" thickBot="1" x14ac:dyDescent="0.3">
      <c r="A69" s="107" t="s">
        <v>133</v>
      </c>
      <c r="B69" s="119" t="s">
        <v>134</v>
      </c>
      <c r="C69" s="107" t="s">
        <v>14</v>
      </c>
      <c r="D69" s="118"/>
      <c r="E69" s="26">
        <f>E70+E81</f>
        <v>0</v>
      </c>
      <c r="F69" s="26">
        <f>F70+F81</f>
        <v>0</v>
      </c>
      <c r="G69" s="26">
        <f>G70+G81</f>
        <v>882.79</v>
      </c>
      <c r="H69" s="26">
        <f>H70+H81</f>
        <v>0</v>
      </c>
      <c r="I69" s="27">
        <f t="shared" si="26"/>
        <v>882.79</v>
      </c>
      <c r="J69" s="50"/>
      <c r="K69" s="26">
        <f>K70+K81</f>
        <v>0</v>
      </c>
      <c r="L69" s="26">
        <f>L70+L81</f>
        <v>0</v>
      </c>
      <c r="M69" s="26">
        <f>M70+M81</f>
        <v>539.16</v>
      </c>
      <c r="N69" s="26">
        <f>N70+N81</f>
        <v>0</v>
      </c>
      <c r="O69" s="27">
        <f t="shared" si="35"/>
        <v>539.16</v>
      </c>
      <c r="P69" s="50"/>
      <c r="Q69" s="26">
        <f t="shared" si="32"/>
        <v>0</v>
      </c>
      <c r="R69" s="26">
        <f t="shared" si="25"/>
        <v>0</v>
      </c>
      <c r="S69" s="26">
        <f t="shared" si="25"/>
        <v>1421.9499999999998</v>
      </c>
      <c r="T69" s="26">
        <f t="shared" si="31"/>
        <v>0</v>
      </c>
      <c r="U69" s="27">
        <f t="shared" si="31"/>
        <v>1421.9499999999998</v>
      </c>
    </row>
    <row r="70" spans="1:21" ht="16.5" thickTop="1" thickBot="1" x14ac:dyDescent="0.3">
      <c r="A70" s="107" t="s">
        <v>135</v>
      </c>
      <c r="B70" s="23" t="s">
        <v>16</v>
      </c>
      <c r="C70" s="24" t="s">
        <v>14</v>
      </c>
      <c r="D70" s="25"/>
      <c r="E70" s="26">
        <f>E71+E72+E73+E74+E75+E76+E77+E78+E79+E80</f>
        <v>0</v>
      </c>
      <c r="F70" s="26">
        <f>F71+F72+F73+F74+F75+F76+F77+F78+F79+F80</f>
        <v>0</v>
      </c>
      <c r="G70" s="26">
        <f>G71+G72+G73+G74+G75+G76+G77+G78+G79+G80</f>
        <v>0</v>
      </c>
      <c r="H70" s="26">
        <f>H71+H72+H73+H74+H75+H76+H77+H78+H79+H80</f>
        <v>0</v>
      </c>
      <c r="I70" s="27">
        <f>E70+F70+G70+H70</f>
        <v>0</v>
      </c>
      <c r="J70" s="28">
        <f>J71+J72+J73+J74+J75+J76+J77+J78+J79+J80</f>
        <v>0</v>
      </c>
      <c r="K70" s="26">
        <f>K71+K72+K73+K74+K75+K76+K77+K78+K79+K80</f>
        <v>0</v>
      </c>
      <c r="L70" s="26">
        <f>L71+L72+L73+L74+L75+L76+L77+L78+L79+L80</f>
        <v>0</v>
      </c>
      <c r="M70" s="26">
        <f>M71+M72+M73+M74+M75+M76+M77+M78+M79+M80</f>
        <v>0</v>
      </c>
      <c r="N70" s="26">
        <f>N71+N72+N73+N74+N75+N76+N77+N78+N79+N80</f>
        <v>0</v>
      </c>
      <c r="O70" s="27">
        <f>K70+L70+M70+N70</f>
        <v>0</v>
      </c>
      <c r="P70" s="28"/>
      <c r="Q70" s="26">
        <f t="shared" si="32"/>
        <v>0</v>
      </c>
      <c r="R70" s="26">
        <f t="shared" si="25"/>
        <v>0</v>
      </c>
      <c r="S70" s="26">
        <f t="shared" si="25"/>
        <v>0</v>
      </c>
      <c r="T70" s="26">
        <f t="shared" si="31"/>
        <v>0</v>
      </c>
      <c r="U70" s="27">
        <f t="shared" si="31"/>
        <v>0</v>
      </c>
    </row>
    <row r="71" spans="1:21" ht="15.75" outlineLevel="1" thickTop="1" x14ac:dyDescent="0.25">
      <c r="A71" s="31" t="s">
        <v>136</v>
      </c>
      <c r="B71" s="30" t="s">
        <v>18</v>
      </c>
      <c r="C71" s="31" t="s">
        <v>14</v>
      </c>
      <c r="D71" s="32"/>
      <c r="E71" s="33"/>
      <c r="F71" s="33"/>
      <c r="G71" s="33"/>
      <c r="H71" s="33"/>
      <c r="I71" s="34">
        <f>E71+F71+G71+H71</f>
        <v>0</v>
      </c>
      <c r="J71" s="35"/>
      <c r="K71" s="33"/>
      <c r="L71" s="33"/>
      <c r="M71" s="33"/>
      <c r="N71" s="33"/>
      <c r="O71" s="34">
        <f t="shared" ref="O71" si="36">K71+L71+M71+N71</f>
        <v>0</v>
      </c>
      <c r="P71" s="35"/>
      <c r="Q71" s="33">
        <f t="shared" si="32"/>
        <v>0</v>
      </c>
      <c r="R71" s="33">
        <f t="shared" si="25"/>
        <v>0</v>
      </c>
      <c r="S71" s="33">
        <f t="shared" si="25"/>
        <v>0</v>
      </c>
      <c r="T71" s="33">
        <f t="shared" si="31"/>
        <v>0</v>
      </c>
      <c r="U71" s="34">
        <f t="shared" si="31"/>
        <v>0</v>
      </c>
    </row>
    <row r="72" spans="1:21" outlineLevel="1" x14ac:dyDescent="0.25">
      <c r="A72" s="31" t="s">
        <v>137</v>
      </c>
      <c r="B72" s="37" t="s">
        <v>20</v>
      </c>
      <c r="C72" s="38" t="s">
        <v>14</v>
      </c>
      <c r="D72" s="39"/>
      <c r="E72" s="40"/>
      <c r="F72" s="40"/>
      <c r="G72" s="40"/>
      <c r="H72" s="40"/>
      <c r="I72" s="41">
        <f>E72+F72+G72+H72</f>
        <v>0</v>
      </c>
      <c r="J72" s="42"/>
      <c r="K72" s="40"/>
      <c r="L72" s="40"/>
      <c r="M72" s="40"/>
      <c r="N72" s="40"/>
      <c r="O72" s="41">
        <f>K72+L72+M72+N72</f>
        <v>0</v>
      </c>
      <c r="P72" s="42"/>
      <c r="Q72" s="40">
        <f t="shared" si="32"/>
        <v>0</v>
      </c>
      <c r="R72" s="40">
        <f t="shared" si="25"/>
        <v>0</v>
      </c>
      <c r="S72" s="40">
        <f t="shared" si="25"/>
        <v>0</v>
      </c>
      <c r="T72" s="40">
        <f t="shared" si="31"/>
        <v>0</v>
      </c>
      <c r="U72" s="41">
        <f t="shared" si="31"/>
        <v>0</v>
      </c>
    </row>
    <row r="73" spans="1:21" outlineLevel="1" x14ac:dyDescent="0.25">
      <c r="A73" s="31" t="s">
        <v>138</v>
      </c>
      <c r="B73" s="37" t="s">
        <v>22</v>
      </c>
      <c r="C73" s="38" t="s">
        <v>14</v>
      </c>
      <c r="D73" s="39"/>
      <c r="E73" s="40"/>
      <c r="F73" s="40"/>
      <c r="G73" s="40"/>
      <c r="H73" s="40"/>
      <c r="I73" s="41">
        <f t="shared" ref="I73:I79" si="37">E73+F73+G73+H73</f>
        <v>0</v>
      </c>
      <c r="J73" s="42"/>
      <c r="K73" s="40"/>
      <c r="L73" s="40"/>
      <c r="M73" s="40"/>
      <c r="N73" s="40"/>
      <c r="O73" s="41">
        <f t="shared" ref="O73:O79" si="38">K73+L73+M73+N73</f>
        <v>0</v>
      </c>
      <c r="P73" s="42"/>
      <c r="Q73" s="40">
        <f t="shared" si="32"/>
        <v>0</v>
      </c>
      <c r="R73" s="40">
        <f t="shared" si="25"/>
        <v>0</v>
      </c>
      <c r="S73" s="40">
        <f t="shared" si="25"/>
        <v>0</v>
      </c>
      <c r="T73" s="40">
        <f t="shared" si="31"/>
        <v>0</v>
      </c>
      <c r="U73" s="41">
        <f t="shared" si="31"/>
        <v>0</v>
      </c>
    </row>
    <row r="74" spans="1:21" outlineLevel="1" x14ac:dyDescent="0.25">
      <c r="A74" s="31" t="s">
        <v>139</v>
      </c>
      <c r="B74" s="37" t="s">
        <v>24</v>
      </c>
      <c r="C74" s="38" t="s">
        <v>14</v>
      </c>
      <c r="D74" s="39"/>
      <c r="E74" s="40"/>
      <c r="F74" s="40"/>
      <c r="G74" s="40"/>
      <c r="H74" s="40"/>
      <c r="I74" s="41">
        <f t="shared" si="37"/>
        <v>0</v>
      </c>
      <c r="J74" s="42"/>
      <c r="K74" s="40"/>
      <c r="L74" s="40"/>
      <c r="M74" s="40"/>
      <c r="N74" s="40"/>
      <c r="O74" s="41">
        <f t="shared" si="38"/>
        <v>0</v>
      </c>
      <c r="P74" s="42"/>
      <c r="Q74" s="40">
        <f t="shared" si="32"/>
        <v>0</v>
      </c>
      <c r="R74" s="40">
        <f t="shared" si="32"/>
        <v>0</v>
      </c>
      <c r="S74" s="40">
        <f t="shared" si="32"/>
        <v>0</v>
      </c>
      <c r="T74" s="40">
        <f t="shared" si="31"/>
        <v>0</v>
      </c>
      <c r="U74" s="41">
        <f t="shared" si="31"/>
        <v>0</v>
      </c>
    </row>
    <row r="75" spans="1:21" outlineLevel="1" x14ac:dyDescent="0.25">
      <c r="A75" s="31" t="s">
        <v>140</v>
      </c>
      <c r="B75" s="37" t="s">
        <v>26</v>
      </c>
      <c r="C75" s="38" t="s">
        <v>14</v>
      </c>
      <c r="D75" s="39"/>
      <c r="E75" s="40"/>
      <c r="F75" s="40"/>
      <c r="G75" s="40"/>
      <c r="H75" s="40"/>
      <c r="I75" s="41">
        <f t="shared" si="37"/>
        <v>0</v>
      </c>
      <c r="J75" s="42"/>
      <c r="K75" s="40"/>
      <c r="L75" s="40"/>
      <c r="M75" s="40"/>
      <c r="N75" s="40"/>
      <c r="O75" s="41">
        <f t="shared" si="38"/>
        <v>0</v>
      </c>
      <c r="P75" s="42"/>
      <c r="Q75" s="40">
        <f t="shared" si="32"/>
        <v>0</v>
      </c>
      <c r="R75" s="40">
        <f t="shared" si="32"/>
        <v>0</v>
      </c>
      <c r="S75" s="40">
        <f t="shared" si="32"/>
        <v>0</v>
      </c>
      <c r="T75" s="40">
        <f t="shared" si="31"/>
        <v>0</v>
      </c>
      <c r="U75" s="41">
        <f t="shared" si="31"/>
        <v>0</v>
      </c>
    </row>
    <row r="76" spans="1:21" outlineLevel="1" x14ac:dyDescent="0.25">
      <c r="A76" s="31" t="s">
        <v>141</v>
      </c>
      <c r="B76" s="37" t="s">
        <v>28</v>
      </c>
      <c r="C76" s="38" t="s">
        <v>14</v>
      </c>
      <c r="D76" s="39"/>
      <c r="E76" s="40"/>
      <c r="F76" s="40"/>
      <c r="G76" s="40"/>
      <c r="H76" s="40"/>
      <c r="I76" s="41">
        <f t="shared" si="37"/>
        <v>0</v>
      </c>
      <c r="J76" s="42"/>
      <c r="K76" s="40"/>
      <c r="L76" s="40"/>
      <c r="M76" s="40"/>
      <c r="N76" s="40"/>
      <c r="O76" s="41">
        <f t="shared" si="38"/>
        <v>0</v>
      </c>
      <c r="P76" s="42"/>
      <c r="Q76" s="40">
        <f t="shared" si="32"/>
        <v>0</v>
      </c>
      <c r="R76" s="40">
        <f t="shared" si="32"/>
        <v>0</v>
      </c>
      <c r="S76" s="40">
        <f t="shared" si="32"/>
        <v>0</v>
      </c>
      <c r="T76" s="40">
        <f t="shared" si="31"/>
        <v>0</v>
      </c>
      <c r="U76" s="41">
        <f t="shared" si="31"/>
        <v>0</v>
      </c>
    </row>
    <row r="77" spans="1:21" outlineLevel="1" x14ac:dyDescent="0.25">
      <c r="A77" s="31" t="s">
        <v>142</v>
      </c>
      <c r="B77" s="37" t="s">
        <v>30</v>
      </c>
      <c r="C77" s="38" t="s">
        <v>14</v>
      </c>
      <c r="D77" s="39"/>
      <c r="E77" s="40"/>
      <c r="F77" s="40"/>
      <c r="G77" s="40"/>
      <c r="H77" s="40"/>
      <c r="I77" s="41">
        <f t="shared" si="37"/>
        <v>0</v>
      </c>
      <c r="J77" s="42"/>
      <c r="K77" s="40"/>
      <c r="L77" s="40"/>
      <c r="M77" s="40"/>
      <c r="N77" s="40"/>
      <c r="O77" s="41">
        <f t="shared" si="38"/>
        <v>0</v>
      </c>
      <c r="P77" s="42"/>
      <c r="Q77" s="40">
        <f t="shared" si="32"/>
        <v>0</v>
      </c>
      <c r="R77" s="40">
        <f t="shared" si="32"/>
        <v>0</v>
      </c>
      <c r="S77" s="40">
        <f t="shared" si="32"/>
        <v>0</v>
      </c>
      <c r="T77" s="40">
        <f t="shared" si="31"/>
        <v>0</v>
      </c>
      <c r="U77" s="41">
        <f t="shared" si="31"/>
        <v>0</v>
      </c>
    </row>
    <row r="78" spans="1:21" outlineLevel="1" x14ac:dyDescent="0.25">
      <c r="A78" s="31" t="s">
        <v>143</v>
      </c>
      <c r="B78" s="37" t="s">
        <v>32</v>
      </c>
      <c r="C78" s="38" t="s">
        <v>14</v>
      </c>
      <c r="D78" s="39"/>
      <c r="E78" s="40"/>
      <c r="F78" s="40"/>
      <c r="G78" s="40"/>
      <c r="H78" s="40"/>
      <c r="I78" s="41">
        <f t="shared" si="37"/>
        <v>0</v>
      </c>
      <c r="J78" s="42"/>
      <c r="K78" s="40"/>
      <c r="L78" s="40"/>
      <c r="M78" s="40"/>
      <c r="N78" s="40"/>
      <c r="O78" s="41">
        <f t="shared" si="38"/>
        <v>0</v>
      </c>
      <c r="P78" s="42"/>
      <c r="Q78" s="40">
        <f t="shared" si="32"/>
        <v>0</v>
      </c>
      <c r="R78" s="40">
        <f t="shared" si="32"/>
        <v>0</v>
      </c>
      <c r="S78" s="40">
        <f t="shared" si="32"/>
        <v>0</v>
      </c>
      <c r="T78" s="40">
        <f t="shared" si="32"/>
        <v>0</v>
      </c>
      <c r="U78" s="41">
        <f t="shared" si="32"/>
        <v>0</v>
      </c>
    </row>
    <row r="79" spans="1:21" outlineLevel="1" x14ac:dyDescent="0.25">
      <c r="A79" s="31" t="s">
        <v>144</v>
      </c>
      <c r="B79" s="37" t="s">
        <v>34</v>
      </c>
      <c r="C79" s="38" t="s">
        <v>14</v>
      </c>
      <c r="D79" s="39"/>
      <c r="E79" s="40"/>
      <c r="F79" s="40"/>
      <c r="G79" s="40"/>
      <c r="H79" s="40"/>
      <c r="I79" s="41">
        <f t="shared" si="37"/>
        <v>0</v>
      </c>
      <c r="J79" s="42"/>
      <c r="K79" s="40"/>
      <c r="L79" s="40"/>
      <c r="M79" s="40"/>
      <c r="N79" s="40"/>
      <c r="O79" s="41">
        <f t="shared" si="38"/>
        <v>0</v>
      </c>
      <c r="P79" s="42"/>
      <c r="Q79" s="40">
        <f t="shared" ref="Q79:U118" si="39">E79+K79</f>
        <v>0</v>
      </c>
      <c r="R79" s="40">
        <f t="shared" si="39"/>
        <v>0</v>
      </c>
      <c r="S79" s="40">
        <f t="shared" si="39"/>
        <v>0</v>
      </c>
      <c r="T79" s="40">
        <f t="shared" si="39"/>
        <v>0</v>
      </c>
      <c r="U79" s="41">
        <f t="shared" si="39"/>
        <v>0</v>
      </c>
    </row>
    <row r="80" spans="1:21" ht="15.75" outlineLevel="1" thickBot="1" x14ac:dyDescent="0.3">
      <c r="A80" s="31" t="s">
        <v>145</v>
      </c>
      <c r="B80" s="44" t="s">
        <v>36</v>
      </c>
      <c r="C80" s="45" t="s">
        <v>14</v>
      </c>
      <c r="D80" s="46"/>
      <c r="E80" s="47"/>
      <c r="F80" s="47"/>
      <c r="G80" s="47"/>
      <c r="H80" s="47"/>
      <c r="I80" s="48">
        <f>E80+F80+G80+H80</f>
        <v>0</v>
      </c>
      <c r="J80" s="49"/>
      <c r="K80" s="47"/>
      <c r="L80" s="47"/>
      <c r="M80" s="47"/>
      <c r="N80" s="47"/>
      <c r="O80" s="48">
        <f>K80+L80+M80+N80</f>
        <v>0</v>
      </c>
      <c r="P80" s="49"/>
      <c r="Q80" s="47">
        <f t="shared" si="39"/>
        <v>0</v>
      </c>
      <c r="R80" s="47">
        <f t="shared" si="39"/>
        <v>0</v>
      </c>
      <c r="S80" s="47">
        <f t="shared" si="39"/>
        <v>0</v>
      </c>
      <c r="T80" s="47">
        <f t="shared" si="39"/>
        <v>0</v>
      </c>
      <c r="U80" s="48">
        <f t="shared" si="39"/>
        <v>0</v>
      </c>
    </row>
    <row r="81" spans="1:21" ht="16.5" thickTop="1" thickBot="1" x14ac:dyDescent="0.3">
      <c r="A81" s="107" t="s">
        <v>146</v>
      </c>
      <c r="B81" s="23" t="s">
        <v>38</v>
      </c>
      <c r="C81" s="24" t="s">
        <v>14</v>
      </c>
      <c r="D81" s="25"/>
      <c r="E81" s="26">
        <f>E82+E83+E84+E85+E86+E87+E88+E89+E90+E91+E92+E93+E94+E95+E96+E97+E98+E99+E100+E101+E102+E103+E104+E105+E106+E107+E108</f>
        <v>0</v>
      </c>
      <c r="F81" s="26">
        <f>F82+F83+F84+F85+F86+F87+F88+F89+F90+F91+F92+F93+F94+F95+F96+F97+F98+F99+F100+F101+F102+F103+F104+F105+F106+F107+F108</f>
        <v>0</v>
      </c>
      <c r="G81" s="26">
        <f t="shared" ref="G81:H81" si="40">G82+G83+G84+G85+G86+G87+G88+G89+G90+G91+G92+G93+G94+G95+G96+G97+G98+G99+G100+G101+G102+G103+G104+G105+G106+G107+G108</f>
        <v>882.79</v>
      </c>
      <c r="H81" s="26">
        <f t="shared" si="40"/>
        <v>0</v>
      </c>
      <c r="I81" s="27">
        <f>E81+F81+G81+H81</f>
        <v>882.79</v>
      </c>
      <c r="J81" s="28">
        <f>J82+J83+J84+J85+J86+J87+J88+J89+J90+J91</f>
        <v>0</v>
      </c>
      <c r="K81" s="26">
        <f>K82+K83+K84+K85+K86+K87+K88+K89+K90+K91+K92+K93+K94+K95+K96+K97+K98+K99+K100+K101+K102+K103+K104+K105+K106+K107+K108</f>
        <v>0</v>
      </c>
      <c r="L81" s="26">
        <f>L82+L83+L84+L85+L86+L87+L88+L89+L90+L91+L92+L93+L94+L95+L96+L97+L98+L99+L100+L101+L102+L103+L104+L105+L106+L107+L108</f>
        <v>0</v>
      </c>
      <c r="M81" s="26">
        <f t="shared" ref="M81" si="41">M82+M83+M84+M85+M86+M87+M88+M89+M90+M91+M92+M93+M94+M95+M96+M97+M98+M99+M100+M101+M102+M103+M104+M105+M106+M107+M108</f>
        <v>539.16</v>
      </c>
      <c r="N81" s="26">
        <f>N82+N83+N84+N85+N86+N87+N88+N89+N90+N91+N92+N93+N94+N95+N96+N97+N98+N99+N100+N101+N102+N103+N104+N105+N106+N107+N108</f>
        <v>0</v>
      </c>
      <c r="O81" s="27">
        <f>K81+L81+M81+N81</f>
        <v>539.16</v>
      </c>
      <c r="P81" s="28"/>
      <c r="Q81" s="26">
        <f t="shared" si="39"/>
        <v>0</v>
      </c>
      <c r="R81" s="26">
        <f t="shared" si="39"/>
        <v>0</v>
      </c>
      <c r="S81" s="26">
        <f t="shared" si="39"/>
        <v>1421.9499999999998</v>
      </c>
      <c r="T81" s="26">
        <f t="shared" si="39"/>
        <v>0</v>
      </c>
      <c r="U81" s="27">
        <f t="shared" si="39"/>
        <v>1421.9499999999998</v>
      </c>
    </row>
    <row r="82" spans="1:21" ht="15.75" outlineLevel="1" thickTop="1" x14ac:dyDescent="0.25">
      <c r="A82" s="31" t="s">
        <v>147</v>
      </c>
      <c r="B82" s="51" t="s">
        <v>0</v>
      </c>
      <c r="C82" s="109" t="s">
        <v>14</v>
      </c>
      <c r="D82" s="111"/>
      <c r="E82" s="112"/>
      <c r="F82" s="112"/>
      <c r="G82" s="112"/>
      <c r="H82" s="112"/>
      <c r="I82" s="113">
        <f t="shared" si="26"/>
        <v>0</v>
      </c>
      <c r="J82" s="114"/>
      <c r="K82" s="112"/>
      <c r="L82" s="112"/>
      <c r="M82" s="112"/>
      <c r="N82" s="112"/>
      <c r="O82" s="113">
        <f t="shared" si="35"/>
        <v>0</v>
      </c>
      <c r="P82" s="114"/>
      <c r="Q82" s="112">
        <f t="shared" si="39"/>
        <v>0</v>
      </c>
      <c r="R82" s="112">
        <f t="shared" si="39"/>
        <v>0</v>
      </c>
      <c r="S82" s="112">
        <f t="shared" si="39"/>
        <v>0</v>
      </c>
      <c r="T82" s="112">
        <f t="shared" si="39"/>
        <v>0</v>
      </c>
      <c r="U82" s="113">
        <f>I82+O82</f>
        <v>0</v>
      </c>
    </row>
    <row r="83" spans="1:21" outlineLevel="1" x14ac:dyDescent="0.25">
      <c r="A83" s="31" t="s">
        <v>148</v>
      </c>
      <c r="B83" s="52" t="s">
        <v>41</v>
      </c>
      <c r="C83" s="38" t="s">
        <v>14</v>
      </c>
      <c r="D83" s="39"/>
      <c r="E83" s="40"/>
      <c r="F83" s="40"/>
      <c r="G83" s="40"/>
      <c r="H83" s="40"/>
      <c r="I83" s="41">
        <f>E83+F83+G83+H83</f>
        <v>0</v>
      </c>
      <c r="J83" s="42"/>
      <c r="K83" s="40"/>
      <c r="L83" s="40"/>
      <c r="M83" s="40"/>
      <c r="N83" s="40"/>
      <c r="O83" s="41">
        <f t="shared" si="35"/>
        <v>0</v>
      </c>
      <c r="P83" s="42"/>
      <c r="Q83" s="40">
        <f t="shared" si="39"/>
        <v>0</v>
      </c>
      <c r="R83" s="40">
        <f t="shared" si="39"/>
        <v>0</v>
      </c>
      <c r="S83" s="40">
        <f t="shared" si="39"/>
        <v>0</v>
      </c>
      <c r="T83" s="40">
        <f t="shared" si="39"/>
        <v>0</v>
      </c>
      <c r="U83" s="41">
        <f t="shared" si="39"/>
        <v>0</v>
      </c>
    </row>
    <row r="84" spans="1:21" outlineLevel="1" x14ac:dyDescent="0.25">
      <c r="A84" s="31" t="s">
        <v>149</v>
      </c>
      <c r="B84" s="52" t="s">
        <v>43</v>
      </c>
      <c r="C84" s="38" t="s">
        <v>14</v>
      </c>
      <c r="D84" s="39"/>
      <c r="E84" s="40"/>
      <c r="F84" s="40"/>
      <c r="G84" s="40"/>
      <c r="H84" s="40"/>
      <c r="I84" s="41">
        <f t="shared" ref="I84:I107" si="42">E84+F84+G84+H84</f>
        <v>0</v>
      </c>
      <c r="J84" s="42"/>
      <c r="K84" s="40"/>
      <c r="L84" s="40"/>
      <c r="M84" s="40"/>
      <c r="N84" s="40"/>
      <c r="O84" s="41">
        <f t="shared" si="35"/>
        <v>0</v>
      </c>
      <c r="P84" s="42"/>
      <c r="Q84" s="40">
        <f t="shared" si="39"/>
        <v>0</v>
      </c>
      <c r="R84" s="40">
        <f t="shared" si="39"/>
        <v>0</v>
      </c>
      <c r="S84" s="40">
        <f t="shared" si="39"/>
        <v>0</v>
      </c>
      <c r="T84" s="40">
        <f t="shared" si="39"/>
        <v>0</v>
      </c>
      <c r="U84" s="41">
        <f t="shared" si="39"/>
        <v>0</v>
      </c>
    </row>
    <row r="85" spans="1:21" outlineLevel="1" x14ac:dyDescent="0.25">
      <c r="A85" s="31" t="s">
        <v>150</v>
      </c>
      <c r="B85" s="52" t="s">
        <v>45</v>
      </c>
      <c r="C85" s="38" t="s">
        <v>14</v>
      </c>
      <c r="D85" s="39"/>
      <c r="E85" s="40"/>
      <c r="F85" s="40"/>
      <c r="G85" s="40"/>
      <c r="H85" s="40"/>
      <c r="I85" s="41">
        <f t="shared" si="42"/>
        <v>0</v>
      </c>
      <c r="J85" s="42"/>
      <c r="K85" s="40"/>
      <c r="L85" s="40"/>
      <c r="M85" s="40"/>
      <c r="N85" s="40"/>
      <c r="O85" s="41">
        <f t="shared" si="35"/>
        <v>0</v>
      </c>
      <c r="P85" s="42"/>
      <c r="Q85" s="40">
        <f t="shared" si="39"/>
        <v>0</v>
      </c>
      <c r="R85" s="40">
        <f t="shared" si="39"/>
        <v>0</v>
      </c>
      <c r="S85" s="40">
        <f t="shared" si="39"/>
        <v>0</v>
      </c>
      <c r="T85" s="40">
        <f t="shared" si="39"/>
        <v>0</v>
      </c>
      <c r="U85" s="41">
        <f t="shared" si="39"/>
        <v>0</v>
      </c>
    </row>
    <row r="86" spans="1:21" outlineLevel="1" x14ac:dyDescent="0.25">
      <c r="A86" s="31" t="s">
        <v>151</v>
      </c>
      <c r="B86" s="52" t="s">
        <v>47</v>
      </c>
      <c r="C86" s="38" t="s">
        <v>14</v>
      </c>
      <c r="D86" s="39"/>
      <c r="E86" s="40">
        <v>0</v>
      </c>
      <c r="F86" s="40">
        <v>0</v>
      </c>
      <c r="G86" s="40">
        <v>882.79</v>
      </c>
      <c r="H86" s="40">
        <v>0</v>
      </c>
      <c r="I86" s="41">
        <f t="shared" si="42"/>
        <v>882.79</v>
      </c>
      <c r="J86" s="42"/>
      <c r="K86" s="40"/>
      <c r="L86" s="40"/>
      <c r="M86" s="40">
        <v>539.16</v>
      </c>
      <c r="N86" s="40"/>
      <c r="O86" s="41">
        <f t="shared" si="35"/>
        <v>539.16</v>
      </c>
      <c r="P86" s="42"/>
      <c r="Q86" s="40">
        <f t="shared" si="39"/>
        <v>0</v>
      </c>
      <c r="R86" s="40">
        <f t="shared" si="39"/>
        <v>0</v>
      </c>
      <c r="S86" s="40">
        <f t="shared" si="39"/>
        <v>1421.9499999999998</v>
      </c>
      <c r="T86" s="40">
        <f t="shared" si="39"/>
        <v>0</v>
      </c>
      <c r="U86" s="41">
        <f t="shared" si="39"/>
        <v>1421.9499999999998</v>
      </c>
    </row>
    <row r="87" spans="1:21" outlineLevel="1" x14ac:dyDescent="0.25">
      <c r="A87" s="31" t="s">
        <v>152</v>
      </c>
      <c r="B87" s="52" t="s">
        <v>49</v>
      </c>
      <c r="C87" s="38" t="s">
        <v>14</v>
      </c>
      <c r="D87" s="39"/>
      <c r="E87" s="40"/>
      <c r="F87" s="40"/>
      <c r="G87" s="40"/>
      <c r="H87" s="40"/>
      <c r="I87" s="41">
        <f t="shared" si="42"/>
        <v>0</v>
      </c>
      <c r="J87" s="42"/>
      <c r="K87" s="40"/>
      <c r="L87" s="40"/>
      <c r="M87" s="40"/>
      <c r="N87" s="40"/>
      <c r="O87" s="41">
        <f t="shared" si="35"/>
        <v>0</v>
      </c>
      <c r="P87" s="42"/>
      <c r="Q87" s="40">
        <f t="shared" si="39"/>
        <v>0</v>
      </c>
      <c r="R87" s="40">
        <f t="shared" si="39"/>
        <v>0</v>
      </c>
      <c r="S87" s="40">
        <f t="shared" si="39"/>
        <v>0</v>
      </c>
      <c r="T87" s="40">
        <f t="shared" si="39"/>
        <v>0</v>
      </c>
      <c r="U87" s="41">
        <f t="shared" si="39"/>
        <v>0</v>
      </c>
    </row>
    <row r="88" spans="1:21" ht="38.25" outlineLevel="1" x14ac:dyDescent="0.25">
      <c r="A88" s="31" t="s">
        <v>153</v>
      </c>
      <c r="B88" s="52" t="s">
        <v>51</v>
      </c>
      <c r="C88" s="38" t="s">
        <v>14</v>
      </c>
      <c r="D88" s="39"/>
      <c r="E88" s="40"/>
      <c r="F88" s="40"/>
      <c r="G88" s="40"/>
      <c r="H88" s="40"/>
      <c r="I88" s="41">
        <f t="shared" si="42"/>
        <v>0</v>
      </c>
      <c r="J88" s="42"/>
      <c r="K88" s="40"/>
      <c r="L88" s="40"/>
      <c r="M88" s="40"/>
      <c r="N88" s="40"/>
      <c r="O88" s="41">
        <f t="shared" si="35"/>
        <v>0</v>
      </c>
      <c r="P88" s="42"/>
      <c r="Q88" s="40">
        <f t="shared" si="39"/>
        <v>0</v>
      </c>
      <c r="R88" s="40">
        <f t="shared" si="39"/>
        <v>0</v>
      </c>
      <c r="S88" s="40">
        <f t="shared" si="39"/>
        <v>0</v>
      </c>
      <c r="T88" s="40">
        <f t="shared" si="39"/>
        <v>0</v>
      </c>
      <c r="U88" s="41">
        <f>I88+O88</f>
        <v>0</v>
      </c>
    </row>
    <row r="89" spans="1:21" outlineLevel="1" x14ac:dyDescent="0.25">
      <c r="A89" s="31" t="s">
        <v>154</v>
      </c>
      <c r="B89" s="52" t="s">
        <v>53</v>
      </c>
      <c r="C89" s="38" t="s">
        <v>14</v>
      </c>
      <c r="D89" s="39"/>
      <c r="E89" s="40"/>
      <c r="F89" s="40"/>
      <c r="G89" s="40"/>
      <c r="H89" s="40"/>
      <c r="I89" s="41">
        <f t="shared" si="42"/>
        <v>0</v>
      </c>
      <c r="J89" s="42"/>
      <c r="K89" s="40"/>
      <c r="L89" s="40"/>
      <c r="M89" s="40"/>
      <c r="N89" s="40"/>
      <c r="O89" s="41">
        <f t="shared" si="35"/>
        <v>0</v>
      </c>
      <c r="P89" s="42"/>
      <c r="Q89" s="40">
        <f t="shared" si="39"/>
        <v>0</v>
      </c>
      <c r="R89" s="40">
        <f t="shared" si="39"/>
        <v>0</v>
      </c>
      <c r="S89" s="40">
        <f t="shared" si="39"/>
        <v>0</v>
      </c>
      <c r="T89" s="40">
        <f t="shared" si="39"/>
        <v>0</v>
      </c>
      <c r="U89" s="41">
        <f t="shared" si="39"/>
        <v>0</v>
      </c>
    </row>
    <row r="90" spans="1:21" ht="25.5" outlineLevel="1" x14ac:dyDescent="0.25">
      <c r="A90" s="31" t="s">
        <v>155</v>
      </c>
      <c r="B90" s="52" t="s">
        <v>55</v>
      </c>
      <c r="C90" s="38" t="s">
        <v>14</v>
      </c>
      <c r="D90" s="39"/>
      <c r="E90" s="40"/>
      <c r="F90" s="40"/>
      <c r="G90" s="40"/>
      <c r="H90" s="40"/>
      <c r="I90" s="41">
        <f t="shared" si="42"/>
        <v>0</v>
      </c>
      <c r="J90" s="42"/>
      <c r="K90" s="40"/>
      <c r="L90" s="40"/>
      <c r="M90" s="40"/>
      <c r="N90" s="40"/>
      <c r="O90" s="41">
        <f t="shared" si="35"/>
        <v>0</v>
      </c>
      <c r="P90" s="42"/>
      <c r="Q90" s="40">
        <f t="shared" si="39"/>
        <v>0</v>
      </c>
      <c r="R90" s="40">
        <f t="shared" si="39"/>
        <v>0</v>
      </c>
      <c r="S90" s="40">
        <f t="shared" si="39"/>
        <v>0</v>
      </c>
      <c r="T90" s="40">
        <f t="shared" si="39"/>
        <v>0</v>
      </c>
      <c r="U90" s="41">
        <f t="shared" si="39"/>
        <v>0</v>
      </c>
    </row>
    <row r="91" spans="1:21" outlineLevel="1" x14ac:dyDescent="0.25">
      <c r="A91" s="31" t="s">
        <v>156</v>
      </c>
      <c r="B91" s="52" t="s">
        <v>57</v>
      </c>
      <c r="C91" s="38" t="s">
        <v>14</v>
      </c>
      <c r="D91" s="39"/>
      <c r="E91" s="40"/>
      <c r="F91" s="40"/>
      <c r="G91" s="40"/>
      <c r="H91" s="40"/>
      <c r="I91" s="41">
        <f t="shared" si="42"/>
        <v>0</v>
      </c>
      <c r="J91" s="42"/>
      <c r="K91" s="40"/>
      <c r="L91" s="40"/>
      <c r="M91" s="40"/>
      <c r="N91" s="40"/>
      <c r="O91" s="41">
        <f t="shared" si="35"/>
        <v>0</v>
      </c>
      <c r="P91" s="42"/>
      <c r="Q91" s="40">
        <f t="shared" si="39"/>
        <v>0</v>
      </c>
      <c r="R91" s="40">
        <f t="shared" si="39"/>
        <v>0</v>
      </c>
      <c r="S91" s="40">
        <f t="shared" si="39"/>
        <v>0</v>
      </c>
      <c r="T91" s="40">
        <f t="shared" si="39"/>
        <v>0</v>
      </c>
      <c r="U91" s="41">
        <f t="shared" si="39"/>
        <v>0</v>
      </c>
    </row>
    <row r="92" spans="1:21" outlineLevel="1" x14ac:dyDescent="0.25">
      <c r="A92" s="31" t="s">
        <v>157</v>
      </c>
      <c r="B92" s="52" t="s">
        <v>59</v>
      </c>
      <c r="C92" s="38" t="s">
        <v>14</v>
      </c>
      <c r="D92" s="39"/>
      <c r="E92" s="40"/>
      <c r="F92" s="40"/>
      <c r="G92" s="40"/>
      <c r="H92" s="40"/>
      <c r="I92" s="41">
        <f t="shared" si="42"/>
        <v>0</v>
      </c>
      <c r="J92" s="42"/>
      <c r="K92" s="40"/>
      <c r="L92" s="40"/>
      <c r="M92" s="40"/>
      <c r="N92" s="40"/>
      <c r="O92" s="41">
        <f t="shared" si="35"/>
        <v>0</v>
      </c>
      <c r="P92" s="42"/>
      <c r="Q92" s="40">
        <f t="shared" si="39"/>
        <v>0</v>
      </c>
      <c r="R92" s="40">
        <f t="shared" si="39"/>
        <v>0</v>
      </c>
      <c r="S92" s="40">
        <f t="shared" si="39"/>
        <v>0</v>
      </c>
      <c r="T92" s="40">
        <f t="shared" si="39"/>
        <v>0</v>
      </c>
      <c r="U92" s="41">
        <f t="shared" si="39"/>
        <v>0</v>
      </c>
    </row>
    <row r="93" spans="1:21" outlineLevel="1" x14ac:dyDescent="0.25">
      <c r="A93" s="31" t="s">
        <v>158</v>
      </c>
      <c r="B93" s="52" t="s">
        <v>61</v>
      </c>
      <c r="C93" s="38" t="s">
        <v>14</v>
      </c>
      <c r="D93" s="39"/>
      <c r="E93" s="40"/>
      <c r="F93" s="40"/>
      <c r="G93" s="40"/>
      <c r="H93" s="40"/>
      <c r="I93" s="41">
        <f t="shared" si="42"/>
        <v>0</v>
      </c>
      <c r="J93" s="42"/>
      <c r="K93" s="40"/>
      <c r="L93" s="40"/>
      <c r="M93" s="40"/>
      <c r="N93" s="40"/>
      <c r="O93" s="41">
        <f t="shared" si="35"/>
        <v>0</v>
      </c>
      <c r="P93" s="42"/>
      <c r="Q93" s="40">
        <f t="shared" si="39"/>
        <v>0</v>
      </c>
      <c r="R93" s="40">
        <f t="shared" si="39"/>
        <v>0</v>
      </c>
      <c r="S93" s="40">
        <f t="shared" si="39"/>
        <v>0</v>
      </c>
      <c r="T93" s="40">
        <f t="shared" si="39"/>
        <v>0</v>
      </c>
      <c r="U93" s="41">
        <f t="shared" si="39"/>
        <v>0</v>
      </c>
    </row>
    <row r="94" spans="1:21" ht="25.5" outlineLevel="1" x14ac:dyDescent="0.25">
      <c r="A94" s="31" t="s">
        <v>159</v>
      </c>
      <c r="B94" s="52" t="s">
        <v>63</v>
      </c>
      <c r="C94" s="38" t="s">
        <v>14</v>
      </c>
      <c r="D94" s="39"/>
      <c r="E94" s="40"/>
      <c r="F94" s="40"/>
      <c r="G94" s="40"/>
      <c r="H94" s="40"/>
      <c r="I94" s="41">
        <f t="shared" si="42"/>
        <v>0</v>
      </c>
      <c r="J94" s="42"/>
      <c r="K94" s="40"/>
      <c r="L94" s="40"/>
      <c r="M94" s="40"/>
      <c r="N94" s="40"/>
      <c r="O94" s="41">
        <f t="shared" si="35"/>
        <v>0</v>
      </c>
      <c r="P94" s="42"/>
      <c r="Q94" s="40">
        <f t="shared" si="39"/>
        <v>0</v>
      </c>
      <c r="R94" s="40">
        <f t="shared" si="39"/>
        <v>0</v>
      </c>
      <c r="S94" s="40">
        <f t="shared" si="39"/>
        <v>0</v>
      </c>
      <c r="T94" s="40">
        <f t="shared" si="39"/>
        <v>0</v>
      </c>
      <c r="U94" s="41">
        <f t="shared" si="39"/>
        <v>0</v>
      </c>
    </row>
    <row r="95" spans="1:21" ht="25.5" outlineLevel="1" x14ac:dyDescent="0.25">
      <c r="A95" s="31" t="s">
        <v>160</v>
      </c>
      <c r="B95" s="52" t="s">
        <v>65</v>
      </c>
      <c r="C95" s="38" t="s">
        <v>14</v>
      </c>
      <c r="D95" s="39"/>
      <c r="E95" s="40"/>
      <c r="F95" s="40"/>
      <c r="G95" s="40"/>
      <c r="H95" s="40"/>
      <c r="I95" s="41">
        <f t="shared" si="42"/>
        <v>0</v>
      </c>
      <c r="J95" s="42"/>
      <c r="K95" s="40"/>
      <c r="L95" s="40"/>
      <c r="M95" s="40"/>
      <c r="N95" s="40"/>
      <c r="O95" s="41">
        <f t="shared" si="35"/>
        <v>0</v>
      </c>
      <c r="P95" s="42"/>
      <c r="Q95" s="40">
        <f t="shared" si="39"/>
        <v>0</v>
      </c>
      <c r="R95" s="40">
        <f t="shared" si="39"/>
        <v>0</v>
      </c>
      <c r="S95" s="40">
        <f t="shared" si="39"/>
        <v>0</v>
      </c>
      <c r="T95" s="40">
        <f t="shared" si="39"/>
        <v>0</v>
      </c>
      <c r="U95" s="41">
        <f t="shared" si="39"/>
        <v>0</v>
      </c>
    </row>
    <row r="96" spans="1:21" outlineLevel="1" x14ac:dyDescent="0.25">
      <c r="A96" s="31" t="s">
        <v>161</v>
      </c>
      <c r="B96" s="52" t="s">
        <v>67</v>
      </c>
      <c r="C96" s="38" t="s">
        <v>14</v>
      </c>
      <c r="D96" s="39"/>
      <c r="E96" s="40"/>
      <c r="F96" s="40"/>
      <c r="G96" s="40"/>
      <c r="H96" s="40"/>
      <c r="I96" s="41">
        <f t="shared" si="42"/>
        <v>0</v>
      </c>
      <c r="J96" s="42"/>
      <c r="K96" s="40"/>
      <c r="L96" s="40"/>
      <c r="M96" s="40"/>
      <c r="N96" s="40"/>
      <c r="O96" s="41">
        <f t="shared" si="35"/>
        <v>0</v>
      </c>
      <c r="P96" s="42"/>
      <c r="Q96" s="40">
        <f t="shared" si="39"/>
        <v>0</v>
      </c>
      <c r="R96" s="40">
        <f t="shared" si="39"/>
        <v>0</v>
      </c>
      <c r="S96" s="40">
        <f t="shared" si="39"/>
        <v>0</v>
      </c>
      <c r="T96" s="40">
        <f t="shared" si="39"/>
        <v>0</v>
      </c>
      <c r="U96" s="41">
        <f t="shared" si="39"/>
        <v>0</v>
      </c>
    </row>
    <row r="97" spans="1:21" outlineLevel="1" x14ac:dyDescent="0.25">
      <c r="A97" s="31" t="s">
        <v>162</v>
      </c>
      <c r="B97" s="52" t="s">
        <v>69</v>
      </c>
      <c r="C97" s="38" t="s">
        <v>14</v>
      </c>
      <c r="D97" s="39"/>
      <c r="E97" s="40"/>
      <c r="F97" s="40"/>
      <c r="G97" s="40"/>
      <c r="H97" s="40"/>
      <c r="I97" s="41">
        <f t="shared" si="42"/>
        <v>0</v>
      </c>
      <c r="J97" s="42"/>
      <c r="K97" s="40"/>
      <c r="L97" s="40"/>
      <c r="M97" s="40"/>
      <c r="N97" s="40"/>
      <c r="O97" s="41">
        <f t="shared" si="35"/>
        <v>0</v>
      </c>
      <c r="P97" s="42"/>
      <c r="Q97" s="40">
        <f t="shared" si="39"/>
        <v>0</v>
      </c>
      <c r="R97" s="40">
        <f t="shared" si="39"/>
        <v>0</v>
      </c>
      <c r="S97" s="40">
        <f t="shared" si="39"/>
        <v>0</v>
      </c>
      <c r="T97" s="40">
        <f t="shared" si="39"/>
        <v>0</v>
      </c>
      <c r="U97" s="41">
        <f t="shared" si="39"/>
        <v>0</v>
      </c>
    </row>
    <row r="98" spans="1:21" outlineLevel="1" x14ac:dyDescent="0.25">
      <c r="A98" s="31" t="s">
        <v>163</v>
      </c>
      <c r="B98" s="52" t="s">
        <v>71</v>
      </c>
      <c r="C98" s="38" t="s">
        <v>14</v>
      </c>
      <c r="D98" s="39"/>
      <c r="E98" s="40"/>
      <c r="F98" s="40"/>
      <c r="G98" s="40"/>
      <c r="H98" s="40"/>
      <c r="I98" s="41">
        <f t="shared" si="42"/>
        <v>0</v>
      </c>
      <c r="J98" s="42"/>
      <c r="K98" s="40"/>
      <c r="L98" s="40"/>
      <c r="M98" s="40"/>
      <c r="N98" s="40"/>
      <c r="O98" s="41">
        <f t="shared" si="35"/>
        <v>0</v>
      </c>
      <c r="P98" s="42"/>
      <c r="Q98" s="40">
        <f t="shared" si="39"/>
        <v>0</v>
      </c>
      <c r="R98" s="40">
        <f t="shared" si="39"/>
        <v>0</v>
      </c>
      <c r="S98" s="40">
        <f t="shared" si="39"/>
        <v>0</v>
      </c>
      <c r="T98" s="40">
        <f t="shared" si="39"/>
        <v>0</v>
      </c>
      <c r="U98" s="41">
        <f t="shared" si="39"/>
        <v>0</v>
      </c>
    </row>
    <row r="99" spans="1:21" outlineLevel="1" x14ac:dyDescent="0.25">
      <c r="A99" s="31" t="s">
        <v>164</v>
      </c>
      <c r="B99" s="52" t="s">
        <v>73</v>
      </c>
      <c r="C99" s="38" t="s">
        <v>14</v>
      </c>
      <c r="D99" s="39"/>
      <c r="E99" s="40"/>
      <c r="F99" s="40"/>
      <c r="G99" s="40"/>
      <c r="H99" s="40"/>
      <c r="I99" s="41">
        <f t="shared" si="42"/>
        <v>0</v>
      </c>
      <c r="J99" s="42"/>
      <c r="K99" s="40"/>
      <c r="L99" s="40"/>
      <c r="M99" s="40"/>
      <c r="N99" s="40"/>
      <c r="O99" s="41">
        <f t="shared" si="35"/>
        <v>0</v>
      </c>
      <c r="P99" s="42"/>
      <c r="Q99" s="40">
        <f t="shared" si="39"/>
        <v>0</v>
      </c>
      <c r="R99" s="40">
        <f t="shared" si="39"/>
        <v>0</v>
      </c>
      <c r="S99" s="40">
        <f t="shared" si="39"/>
        <v>0</v>
      </c>
      <c r="T99" s="40">
        <f t="shared" si="39"/>
        <v>0</v>
      </c>
      <c r="U99" s="41">
        <f t="shared" si="39"/>
        <v>0</v>
      </c>
    </row>
    <row r="100" spans="1:21" outlineLevel="1" x14ac:dyDescent="0.25">
      <c r="A100" s="31" t="s">
        <v>165</v>
      </c>
      <c r="B100" s="52" t="s">
        <v>75</v>
      </c>
      <c r="C100" s="38" t="s">
        <v>14</v>
      </c>
      <c r="D100" s="39"/>
      <c r="E100" s="40"/>
      <c r="F100" s="40"/>
      <c r="G100" s="40"/>
      <c r="H100" s="40"/>
      <c r="I100" s="41">
        <f t="shared" si="42"/>
        <v>0</v>
      </c>
      <c r="J100" s="42"/>
      <c r="K100" s="40"/>
      <c r="L100" s="40"/>
      <c r="M100" s="40"/>
      <c r="N100" s="40"/>
      <c r="O100" s="41">
        <f t="shared" si="35"/>
        <v>0</v>
      </c>
      <c r="P100" s="42"/>
      <c r="Q100" s="40">
        <f t="shared" si="39"/>
        <v>0</v>
      </c>
      <c r="R100" s="40">
        <f t="shared" si="39"/>
        <v>0</v>
      </c>
      <c r="S100" s="40">
        <f t="shared" si="39"/>
        <v>0</v>
      </c>
      <c r="T100" s="40">
        <f t="shared" si="39"/>
        <v>0</v>
      </c>
      <c r="U100" s="41">
        <f t="shared" si="39"/>
        <v>0</v>
      </c>
    </row>
    <row r="101" spans="1:21" ht="25.5" outlineLevel="1" x14ac:dyDescent="0.25">
      <c r="A101" s="31" t="s">
        <v>166</v>
      </c>
      <c r="B101" s="52" t="s">
        <v>77</v>
      </c>
      <c r="C101" s="38" t="s">
        <v>14</v>
      </c>
      <c r="D101" s="39"/>
      <c r="E101" s="40"/>
      <c r="F101" s="40"/>
      <c r="G101" s="40"/>
      <c r="H101" s="40"/>
      <c r="I101" s="41">
        <f t="shared" si="42"/>
        <v>0</v>
      </c>
      <c r="J101" s="42"/>
      <c r="K101" s="40"/>
      <c r="L101" s="40"/>
      <c r="M101" s="40"/>
      <c r="N101" s="40"/>
      <c r="O101" s="41">
        <f t="shared" si="35"/>
        <v>0</v>
      </c>
      <c r="P101" s="42"/>
      <c r="Q101" s="40">
        <f t="shared" si="39"/>
        <v>0</v>
      </c>
      <c r="R101" s="40">
        <f t="shared" si="39"/>
        <v>0</v>
      </c>
      <c r="S101" s="40">
        <f t="shared" si="39"/>
        <v>0</v>
      </c>
      <c r="T101" s="40">
        <f t="shared" si="39"/>
        <v>0</v>
      </c>
      <c r="U101" s="41">
        <f t="shared" si="39"/>
        <v>0</v>
      </c>
    </row>
    <row r="102" spans="1:21" ht="25.5" outlineLevel="1" x14ac:dyDescent="0.25">
      <c r="A102" s="31" t="s">
        <v>167</v>
      </c>
      <c r="B102" s="52" t="s">
        <v>79</v>
      </c>
      <c r="C102" s="38" t="s">
        <v>14</v>
      </c>
      <c r="D102" s="39"/>
      <c r="E102" s="40"/>
      <c r="F102" s="40"/>
      <c r="G102" s="40"/>
      <c r="H102" s="40"/>
      <c r="I102" s="41">
        <f t="shared" si="42"/>
        <v>0</v>
      </c>
      <c r="J102" s="42"/>
      <c r="K102" s="40"/>
      <c r="L102" s="40"/>
      <c r="M102" s="40"/>
      <c r="N102" s="40"/>
      <c r="O102" s="41">
        <f t="shared" si="35"/>
        <v>0</v>
      </c>
      <c r="P102" s="42"/>
      <c r="Q102" s="40">
        <f t="shared" si="39"/>
        <v>0</v>
      </c>
      <c r="R102" s="40">
        <f t="shared" si="39"/>
        <v>0</v>
      </c>
      <c r="S102" s="40">
        <f t="shared" si="39"/>
        <v>0</v>
      </c>
      <c r="T102" s="40">
        <f t="shared" si="39"/>
        <v>0</v>
      </c>
      <c r="U102" s="41">
        <f t="shared" si="39"/>
        <v>0</v>
      </c>
    </row>
    <row r="103" spans="1:21" outlineLevel="1" x14ac:dyDescent="0.25">
      <c r="A103" s="31" t="s">
        <v>168</v>
      </c>
      <c r="B103" s="52" t="s">
        <v>81</v>
      </c>
      <c r="C103" s="38" t="s">
        <v>14</v>
      </c>
      <c r="D103" s="39"/>
      <c r="E103" s="40"/>
      <c r="F103" s="40"/>
      <c r="G103" s="40"/>
      <c r="H103" s="40"/>
      <c r="I103" s="41">
        <f t="shared" si="42"/>
        <v>0</v>
      </c>
      <c r="J103" s="42"/>
      <c r="K103" s="40"/>
      <c r="L103" s="40"/>
      <c r="M103" s="40"/>
      <c r="N103" s="40"/>
      <c r="O103" s="41">
        <f t="shared" si="35"/>
        <v>0</v>
      </c>
      <c r="P103" s="42"/>
      <c r="Q103" s="40">
        <f t="shared" si="39"/>
        <v>0</v>
      </c>
      <c r="R103" s="40">
        <f t="shared" si="39"/>
        <v>0</v>
      </c>
      <c r="S103" s="40">
        <f t="shared" si="39"/>
        <v>0</v>
      </c>
      <c r="T103" s="40">
        <f t="shared" si="39"/>
        <v>0</v>
      </c>
      <c r="U103" s="41">
        <f t="shared" si="39"/>
        <v>0</v>
      </c>
    </row>
    <row r="104" spans="1:21" outlineLevel="1" x14ac:dyDescent="0.25">
      <c r="A104" s="31" t="s">
        <v>169</v>
      </c>
      <c r="B104" s="52" t="s">
        <v>83</v>
      </c>
      <c r="C104" s="38" t="s">
        <v>14</v>
      </c>
      <c r="D104" s="39"/>
      <c r="E104" s="40"/>
      <c r="F104" s="40"/>
      <c r="G104" s="40"/>
      <c r="H104" s="40"/>
      <c r="I104" s="41">
        <f t="shared" si="42"/>
        <v>0</v>
      </c>
      <c r="J104" s="42"/>
      <c r="K104" s="40"/>
      <c r="L104" s="40"/>
      <c r="M104" s="40"/>
      <c r="N104" s="40"/>
      <c r="O104" s="41">
        <f t="shared" si="35"/>
        <v>0</v>
      </c>
      <c r="P104" s="42"/>
      <c r="Q104" s="40">
        <f t="shared" si="39"/>
        <v>0</v>
      </c>
      <c r="R104" s="40">
        <f t="shared" si="39"/>
        <v>0</v>
      </c>
      <c r="S104" s="40">
        <f t="shared" si="39"/>
        <v>0</v>
      </c>
      <c r="T104" s="40">
        <f t="shared" si="39"/>
        <v>0</v>
      </c>
      <c r="U104" s="41">
        <f t="shared" si="39"/>
        <v>0</v>
      </c>
    </row>
    <row r="105" spans="1:21" outlineLevel="1" x14ac:dyDescent="0.25">
      <c r="A105" s="31" t="s">
        <v>170</v>
      </c>
      <c r="B105" s="52" t="s">
        <v>85</v>
      </c>
      <c r="C105" s="38" t="s">
        <v>14</v>
      </c>
      <c r="D105" s="39"/>
      <c r="E105" s="40"/>
      <c r="F105" s="40"/>
      <c r="G105" s="40"/>
      <c r="H105" s="40"/>
      <c r="I105" s="41">
        <f t="shared" si="42"/>
        <v>0</v>
      </c>
      <c r="J105" s="42"/>
      <c r="K105" s="40"/>
      <c r="L105" s="40"/>
      <c r="M105" s="40"/>
      <c r="N105" s="40"/>
      <c r="O105" s="41">
        <f t="shared" si="35"/>
        <v>0</v>
      </c>
      <c r="P105" s="42"/>
      <c r="Q105" s="40">
        <f t="shared" si="39"/>
        <v>0</v>
      </c>
      <c r="R105" s="40">
        <f t="shared" si="39"/>
        <v>0</v>
      </c>
      <c r="S105" s="40">
        <f t="shared" si="39"/>
        <v>0</v>
      </c>
      <c r="T105" s="40">
        <f t="shared" si="39"/>
        <v>0</v>
      </c>
      <c r="U105" s="41">
        <f t="shared" si="39"/>
        <v>0</v>
      </c>
    </row>
    <row r="106" spans="1:21" outlineLevel="1" x14ac:dyDescent="0.25">
      <c r="A106" s="31" t="s">
        <v>171</v>
      </c>
      <c r="B106" s="52" t="s">
        <v>87</v>
      </c>
      <c r="C106" s="38" t="s">
        <v>14</v>
      </c>
      <c r="D106" s="39"/>
      <c r="E106" s="40"/>
      <c r="F106" s="40"/>
      <c r="G106" s="40"/>
      <c r="H106" s="40"/>
      <c r="I106" s="41">
        <f t="shared" si="42"/>
        <v>0</v>
      </c>
      <c r="J106" s="42"/>
      <c r="K106" s="40"/>
      <c r="L106" s="40"/>
      <c r="M106" s="40"/>
      <c r="N106" s="40"/>
      <c r="O106" s="41">
        <f t="shared" si="35"/>
        <v>0</v>
      </c>
      <c r="P106" s="42"/>
      <c r="Q106" s="40">
        <f t="shared" si="39"/>
        <v>0</v>
      </c>
      <c r="R106" s="40">
        <f t="shared" si="39"/>
        <v>0</v>
      </c>
      <c r="S106" s="40">
        <f t="shared" si="39"/>
        <v>0</v>
      </c>
      <c r="T106" s="40">
        <f t="shared" si="39"/>
        <v>0</v>
      </c>
      <c r="U106" s="41">
        <f t="shared" si="39"/>
        <v>0</v>
      </c>
    </row>
    <row r="107" spans="1:21" outlineLevel="1" x14ac:dyDescent="0.25">
      <c r="A107" s="31" t="s">
        <v>172</v>
      </c>
      <c r="B107" s="52" t="s">
        <v>89</v>
      </c>
      <c r="C107" s="38" t="s">
        <v>14</v>
      </c>
      <c r="D107" s="39"/>
      <c r="E107" s="40"/>
      <c r="F107" s="40"/>
      <c r="G107" s="40"/>
      <c r="H107" s="40"/>
      <c r="I107" s="41">
        <f t="shared" si="42"/>
        <v>0</v>
      </c>
      <c r="J107" s="42"/>
      <c r="K107" s="40"/>
      <c r="L107" s="40"/>
      <c r="M107" s="40"/>
      <c r="N107" s="40"/>
      <c r="O107" s="41">
        <f t="shared" si="35"/>
        <v>0</v>
      </c>
      <c r="P107" s="42"/>
      <c r="Q107" s="40">
        <f t="shared" si="39"/>
        <v>0</v>
      </c>
      <c r="R107" s="40">
        <f t="shared" si="39"/>
        <v>0</v>
      </c>
      <c r="S107" s="40">
        <f t="shared" si="39"/>
        <v>0</v>
      </c>
      <c r="T107" s="40">
        <f t="shared" si="39"/>
        <v>0</v>
      </c>
      <c r="U107" s="41">
        <f t="shared" si="39"/>
        <v>0</v>
      </c>
    </row>
    <row r="108" spans="1:21" ht="15.75" outlineLevel="1" thickBot="1" x14ac:dyDescent="0.3">
      <c r="A108" s="31" t="s">
        <v>173</v>
      </c>
      <c r="B108" s="54" t="s">
        <v>91</v>
      </c>
      <c r="C108" s="101" t="s">
        <v>14</v>
      </c>
      <c r="D108" s="103"/>
      <c r="E108" s="104"/>
      <c r="F108" s="104"/>
      <c r="G108" s="104"/>
      <c r="H108" s="104"/>
      <c r="I108" s="105">
        <f>E108+F108+G108+H108</f>
        <v>0</v>
      </c>
      <c r="J108" s="92"/>
      <c r="K108" s="104"/>
      <c r="L108" s="104"/>
      <c r="M108" s="104"/>
      <c r="N108" s="104"/>
      <c r="O108" s="105">
        <f>K108+L108+M108+N108</f>
        <v>0</v>
      </c>
      <c r="P108" s="92"/>
      <c r="Q108" s="104">
        <f t="shared" si="39"/>
        <v>0</v>
      </c>
      <c r="R108" s="104">
        <f t="shared" si="39"/>
        <v>0</v>
      </c>
      <c r="S108" s="104">
        <f t="shared" si="39"/>
        <v>0</v>
      </c>
      <c r="T108" s="104">
        <f t="shared" si="39"/>
        <v>0</v>
      </c>
      <c r="U108" s="105">
        <f t="shared" si="39"/>
        <v>0</v>
      </c>
    </row>
    <row r="109" spans="1:21" ht="16.5" thickTop="1" thickBot="1" x14ac:dyDescent="0.3">
      <c r="A109" s="107" t="s">
        <v>174</v>
      </c>
      <c r="B109" s="23" t="s">
        <v>175</v>
      </c>
      <c r="C109" s="107" t="s">
        <v>14</v>
      </c>
      <c r="D109" s="118"/>
      <c r="E109" s="26">
        <f>E61</f>
        <v>0</v>
      </c>
      <c r="F109" s="26">
        <f>F61</f>
        <v>1046.3</v>
      </c>
      <c r="G109" s="26">
        <f>G61</f>
        <v>6877.49</v>
      </c>
      <c r="H109" s="26">
        <f>H61</f>
        <v>0</v>
      </c>
      <c r="I109" s="27">
        <f>E109+F109+G109+H109</f>
        <v>7923.79</v>
      </c>
      <c r="J109" s="50"/>
      <c r="K109" s="26">
        <f>K61</f>
        <v>0</v>
      </c>
      <c r="L109" s="26">
        <f>L61</f>
        <v>1047.2</v>
      </c>
      <c r="M109" s="26">
        <f>M61</f>
        <v>5353.6</v>
      </c>
      <c r="N109" s="26">
        <f>N61</f>
        <v>0</v>
      </c>
      <c r="O109" s="27">
        <f>K109+L109+M109+N109</f>
        <v>6400.8</v>
      </c>
      <c r="P109" s="50"/>
      <c r="Q109" s="26">
        <f>E109+K109</f>
        <v>0</v>
      </c>
      <c r="R109" s="26">
        <f t="shared" si="39"/>
        <v>2093.5</v>
      </c>
      <c r="S109" s="26">
        <f t="shared" si="39"/>
        <v>12231.09</v>
      </c>
      <c r="T109" s="26">
        <f t="shared" si="39"/>
        <v>0</v>
      </c>
      <c r="U109" s="27">
        <f>I109+O109</f>
        <v>14324.59</v>
      </c>
    </row>
    <row r="110" spans="1:21" ht="16.5" thickTop="1" thickBot="1" x14ac:dyDescent="0.3">
      <c r="A110" s="107" t="s">
        <v>176</v>
      </c>
      <c r="B110" s="23" t="s">
        <v>177</v>
      </c>
      <c r="C110" s="107" t="s">
        <v>14</v>
      </c>
      <c r="D110" s="118"/>
      <c r="E110" s="26">
        <f>E109-E68</f>
        <v>0</v>
      </c>
      <c r="F110" s="26">
        <f>F109-F68</f>
        <v>1046.3</v>
      </c>
      <c r="G110" s="26">
        <f>G109-G68</f>
        <v>6830.59</v>
      </c>
      <c r="H110" s="26">
        <f>H109-H68</f>
        <v>0</v>
      </c>
      <c r="I110" s="27">
        <f>E110+F110+G110+H110</f>
        <v>7876.89</v>
      </c>
      <c r="J110" s="50"/>
      <c r="K110" s="26">
        <f>K109-K68</f>
        <v>0</v>
      </c>
      <c r="L110" s="26">
        <f>L109-L68</f>
        <v>1047.2</v>
      </c>
      <c r="M110" s="26">
        <f>M109-M68</f>
        <v>5322.5</v>
      </c>
      <c r="N110" s="26">
        <f>N109-N68</f>
        <v>0</v>
      </c>
      <c r="O110" s="27">
        <f>K110+L110+M110+N110</f>
        <v>6369.7</v>
      </c>
      <c r="P110" s="50"/>
      <c r="Q110" s="26">
        <f>E110+K110</f>
        <v>0</v>
      </c>
      <c r="R110" s="26">
        <f t="shared" si="39"/>
        <v>2093.5</v>
      </c>
      <c r="S110" s="26">
        <f t="shared" si="39"/>
        <v>12153.09</v>
      </c>
      <c r="T110" s="26">
        <f t="shared" si="39"/>
        <v>0</v>
      </c>
      <c r="U110" s="27">
        <f>I110+O110</f>
        <v>14246.59</v>
      </c>
    </row>
    <row r="111" spans="1:21" ht="16.5" thickTop="1" thickBot="1" x14ac:dyDescent="0.3">
      <c r="A111" s="107" t="s">
        <v>178</v>
      </c>
      <c r="B111" s="119" t="s">
        <v>179</v>
      </c>
      <c r="C111" s="107" t="s">
        <v>14</v>
      </c>
      <c r="D111" s="118"/>
      <c r="E111" s="26">
        <f>E54</f>
        <v>0</v>
      </c>
      <c r="F111" s="26">
        <f>F54</f>
        <v>0</v>
      </c>
      <c r="G111" s="26">
        <f>G54</f>
        <v>511.7</v>
      </c>
      <c r="H111" s="26">
        <f>H54</f>
        <v>0</v>
      </c>
      <c r="I111" s="27">
        <f>E111+F111+G111+H111</f>
        <v>511.7</v>
      </c>
      <c r="J111" s="50"/>
      <c r="K111" s="26">
        <f>K54</f>
        <v>0</v>
      </c>
      <c r="L111" s="26">
        <f>L54</f>
        <v>0</v>
      </c>
      <c r="M111" s="26">
        <f>M54</f>
        <v>413.3</v>
      </c>
      <c r="N111" s="26">
        <f>N54</f>
        <v>0</v>
      </c>
      <c r="O111" s="27">
        <f>K111+L111+M111+N111</f>
        <v>413.3</v>
      </c>
      <c r="P111" s="50"/>
      <c r="Q111" s="26">
        <f>E111+K111</f>
        <v>0</v>
      </c>
      <c r="R111" s="26">
        <f t="shared" si="39"/>
        <v>0</v>
      </c>
      <c r="S111" s="26">
        <f t="shared" si="39"/>
        <v>925</v>
      </c>
      <c r="T111" s="26">
        <f t="shared" si="39"/>
        <v>0</v>
      </c>
      <c r="U111" s="27">
        <f>I111+O111</f>
        <v>925</v>
      </c>
    </row>
    <row r="112" spans="1:21" ht="16.5" thickTop="1" thickBot="1" x14ac:dyDescent="0.3">
      <c r="A112" s="107" t="s">
        <v>180</v>
      </c>
      <c r="B112" s="23" t="s">
        <v>181</v>
      </c>
      <c r="C112" s="107" t="s">
        <v>14</v>
      </c>
      <c r="D112" s="118"/>
      <c r="E112" s="26">
        <f>E62+E65</f>
        <v>0</v>
      </c>
      <c r="F112" s="26">
        <f>F62+F65</f>
        <v>1046.3</v>
      </c>
      <c r="G112" s="26">
        <f>G62+G65</f>
        <v>5947.8</v>
      </c>
      <c r="H112" s="26">
        <f>H62+H65</f>
        <v>0</v>
      </c>
      <c r="I112" s="27">
        <f>E112+F112+G112+H112</f>
        <v>6994.1</v>
      </c>
      <c r="J112" s="50"/>
      <c r="K112" s="26">
        <f>K62+K65</f>
        <v>0</v>
      </c>
      <c r="L112" s="26">
        <f>L62+L65</f>
        <v>1047.2</v>
      </c>
      <c r="M112" s="26">
        <f>M62+M65</f>
        <v>4783.34</v>
      </c>
      <c r="N112" s="26">
        <f>N62+N65</f>
        <v>0</v>
      </c>
      <c r="O112" s="27">
        <f>K112+L112+M112+N112</f>
        <v>5830.54</v>
      </c>
      <c r="P112" s="50"/>
      <c r="Q112" s="26">
        <f>E112+K112</f>
        <v>0</v>
      </c>
      <c r="R112" s="26">
        <f t="shared" si="39"/>
        <v>2093.5</v>
      </c>
      <c r="S112" s="26">
        <f t="shared" si="39"/>
        <v>10731.14</v>
      </c>
      <c r="T112" s="26">
        <f t="shared" si="39"/>
        <v>0</v>
      </c>
      <c r="U112" s="27">
        <f>I112+O112</f>
        <v>12824.64</v>
      </c>
    </row>
    <row r="113" spans="1:21" ht="16.5" thickTop="1" thickBot="1" x14ac:dyDescent="0.3">
      <c r="A113" s="107" t="s">
        <v>182</v>
      </c>
      <c r="B113" s="119" t="s">
        <v>183</v>
      </c>
      <c r="C113" s="107" t="s">
        <v>14</v>
      </c>
      <c r="D113" s="118"/>
      <c r="E113" s="120"/>
      <c r="F113" s="120"/>
      <c r="G113" s="120"/>
      <c r="H113" s="120"/>
      <c r="I113" s="121"/>
      <c r="J113" s="50"/>
      <c r="K113" s="120"/>
      <c r="L113" s="120"/>
      <c r="M113" s="120"/>
      <c r="N113" s="120"/>
      <c r="O113" s="121"/>
      <c r="P113" s="50"/>
      <c r="Q113" s="120"/>
      <c r="R113" s="120"/>
      <c r="S113" s="120"/>
      <c r="T113" s="120"/>
      <c r="U113" s="121"/>
    </row>
    <row r="114" spans="1:21" ht="15.75" thickTop="1" x14ac:dyDescent="0.25">
      <c r="A114" s="122" t="s">
        <v>184</v>
      </c>
      <c r="B114" s="51" t="s">
        <v>0</v>
      </c>
      <c r="C114" s="109" t="s">
        <v>14</v>
      </c>
      <c r="D114" s="111"/>
      <c r="E114" s="123">
        <f>I82-I18</f>
        <v>0</v>
      </c>
      <c r="F114" s="123"/>
      <c r="G114" s="123"/>
      <c r="H114" s="123"/>
      <c r="I114" s="124"/>
      <c r="J114" s="125"/>
      <c r="K114" s="123">
        <f>O82-O18</f>
        <v>0</v>
      </c>
      <c r="L114" s="123"/>
      <c r="M114" s="123"/>
      <c r="N114" s="123"/>
      <c r="O114" s="124"/>
      <c r="P114" s="125"/>
      <c r="Q114" s="126">
        <f t="shared" ref="Q114:Q139" si="43">E114+K114</f>
        <v>0</v>
      </c>
      <c r="R114" s="126"/>
      <c r="S114" s="126"/>
      <c r="T114" s="126"/>
      <c r="U114" s="127"/>
    </row>
    <row r="115" spans="1:21" x14ac:dyDescent="0.25">
      <c r="A115" s="128" t="s">
        <v>185</v>
      </c>
      <c r="B115" s="52" t="s">
        <v>41</v>
      </c>
      <c r="C115" s="38" t="s">
        <v>14</v>
      </c>
      <c r="D115" s="39"/>
      <c r="E115" s="129">
        <f t="shared" ref="E115:E139" si="44">I83-I19</f>
        <v>0</v>
      </c>
      <c r="F115" s="129"/>
      <c r="G115" s="129"/>
      <c r="H115" s="129"/>
      <c r="I115" s="130"/>
      <c r="J115" s="131"/>
      <c r="K115" s="129">
        <f t="shared" ref="K115:K129" si="45">O83-O19</f>
        <v>0</v>
      </c>
      <c r="L115" s="129"/>
      <c r="M115" s="129"/>
      <c r="N115" s="129"/>
      <c r="O115" s="130"/>
      <c r="P115" s="131"/>
      <c r="Q115" s="132">
        <f t="shared" si="43"/>
        <v>0</v>
      </c>
      <c r="R115" s="132"/>
      <c r="S115" s="132"/>
      <c r="T115" s="132"/>
      <c r="U115" s="133"/>
    </row>
    <row r="116" spans="1:21" x14ac:dyDescent="0.25">
      <c r="A116" s="128" t="s">
        <v>186</v>
      </c>
      <c r="B116" s="52" t="s">
        <v>43</v>
      </c>
      <c r="C116" s="38" t="s">
        <v>14</v>
      </c>
      <c r="D116" s="39"/>
      <c r="E116" s="129">
        <f t="shared" si="44"/>
        <v>0</v>
      </c>
      <c r="F116" s="129"/>
      <c r="G116" s="129"/>
      <c r="H116" s="129"/>
      <c r="I116" s="130"/>
      <c r="J116" s="131"/>
      <c r="K116" s="129">
        <f t="shared" si="45"/>
        <v>0</v>
      </c>
      <c r="L116" s="129"/>
      <c r="M116" s="129"/>
      <c r="N116" s="129"/>
      <c r="O116" s="130"/>
      <c r="P116" s="131"/>
      <c r="Q116" s="132">
        <f t="shared" si="43"/>
        <v>0</v>
      </c>
      <c r="R116" s="132"/>
      <c r="S116" s="132"/>
      <c r="T116" s="132"/>
      <c r="U116" s="133"/>
    </row>
    <row r="117" spans="1:21" x14ac:dyDescent="0.25">
      <c r="A117" s="128" t="s">
        <v>187</v>
      </c>
      <c r="B117" s="52" t="s">
        <v>45</v>
      </c>
      <c r="C117" s="38" t="s">
        <v>14</v>
      </c>
      <c r="D117" s="39"/>
      <c r="E117" s="129">
        <f t="shared" si="44"/>
        <v>0</v>
      </c>
      <c r="F117" s="129"/>
      <c r="G117" s="129"/>
      <c r="H117" s="129"/>
      <c r="I117" s="130"/>
      <c r="J117" s="131"/>
      <c r="K117" s="129">
        <f t="shared" si="45"/>
        <v>0</v>
      </c>
      <c r="L117" s="129"/>
      <c r="M117" s="129"/>
      <c r="N117" s="129"/>
      <c r="O117" s="130"/>
      <c r="P117" s="131"/>
      <c r="Q117" s="132">
        <f t="shared" si="43"/>
        <v>0</v>
      </c>
      <c r="R117" s="132"/>
      <c r="S117" s="132"/>
      <c r="T117" s="132"/>
      <c r="U117" s="133"/>
    </row>
    <row r="118" spans="1:21" x14ac:dyDescent="0.25">
      <c r="A118" s="128" t="s">
        <v>188</v>
      </c>
      <c r="B118" s="52" t="s">
        <v>47</v>
      </c>
      <c r="C118" s="38" t="s">
        <v>14</v>
      </c>
      <c r="D118" s="39"/>
      <c r="E118" s="129">
        <f t="shared" si="44"/>
        <v>882.79</v>
      </c>
      <c r="F118" s="129"/>
      <c r="G118" s="129"/>
      <c r="H118" s="129"/>
      <c r="I118" s="130"/>
      <c r="J118" s="131"/>
      <c r="K118" s="129">
        <f t="shared" si="45"/>
        <v>539.16</v>
      </c>
      <c r="L118" s="129"/>
      <c r="M118" s="129"/>
      <c r="N118" s="129"/>
      <c r="O118" s="130"/>
      <c r="P118" s="131"/>
      <c r="Q118" s="132">
        <f t="shared" si="43"/>
        <v>1421.9499999999998</v>
      </c>
      <c r="R118" s="132"/>
      <c r="S118" s="132"/>
      <c r="T118" s="132"/>
      <c r="U118" s="133"/>
    </row>
    <row r="119" spans="1:21" x14ac:dyDescent="0.25">
      <c r="A119" s="128" t="s">
        <v>189</v>
      </c>
      <c r="B119" s="52" t="s">
        <v>49</v>
      </c>
      <c r="C119" s="38" t="s">
        <v>14</v>
      </c>
      <c r="D119" s="39"/>
      <c r="E119" s="129">
        <f t="shared" si="44"/>
        <v>0</v>
      </c>
      <c r="F119" s="129"/>
      <c r="G119" s="129"/>
      <c r="H119" s="129"/>
      <c r="I119" s="130"/>
      <c r="J119" s="131"/>
      <c r="K119" s="129">
        <f t="shared" si="45"/>
        <v>0</v>
      </c>
      <c r="L119" s="129"/>
      <c r="M119" s="129"/>
      <c r="N119" s="129"/>
      <c r="O119" s="130"/>
      <c r="P119" s="131"/>
      <c r="Q119" s="132">
        <f t="shared" si="43"/>
        <v>0</v>
      </c>
      <c r="R119" s="132"/>
      <c r="S119" s="132"/>
      <c r="T119" s="132"/>
      <c r="U119" s="133"/>
    </row>
    <row r="120" spans="1:21" ht="38.25" x14ac:dyDescent="0.25">
      <c r="A120" s="128" t="s">
        <v>190</v>
      </c>
      <c r="B120" s="52" t="s">
        <v>51</v>
      </c>
      <c r="C120" s="38" t="s">
        <v>14</v>
      </c>
      <c r="D120" s="39"/>
      <c r="E120" s="129">
        <f t="shared" si="44"/>
        <v>-8211</v>
      </c>
      <c r="F120" s="129"/>
      <c r="G120" s="129"/>
      <c r="H120" s="129"/>
      <c r="I120" s="130"/>
      <c r="J120" s="131"/>
      <c r="K120" s="129">
        <f t="shared" si="45"/>
        <v>-6647</v>
      </c>
      <c r="L120" s="129"/>
      <c r="M120" s="129"/>
      <c r="N120" s="129"/>
      <c r="O120" s="130"/>
      <c r="P120" s="131"/>
      <c r="Q120" s="132">
        <f t="shared" si="43"/>
        <v>-14858</v>
      </c>
      <c r="R120" s="132"/>
      <c r="S120" s="132"/>
      <c r="T120" s="132"/>
      <c r="U120" s="133"/>
    </row>
    <row r="121" spans="1:21" x14ac:dyDescent="0.25">
      <c r="A121" s="128" t="s">
        <v>191</v>
      </c>
      <c r="B121" s="52" t="s">
        <v>53</v>
      </c>
      <c r="C121" s="38" t="s">
        <v>14</v>
      </c>
      <c r="D121" s="39"/>
      <c r="E121" s="129">
        <f t="shared" si="44"/>
        <v>0</v>
      </c>
      <c r="F121" s="129"/>
      <c r="G121" s="129"/>
      <c r="H121" s="129"/>
      <c r="I121" s="130"/>
      <c r="J121" s="131"/>
      <c r="K121" s="129">
        <f t="shared" si="45"/>
        <v>0</v>
      </c>
      <c r="L121" s="129"/>
      <c r="M121" s="129"/>
      <c r="N121" s="129"/>
      <c r="O121" s="130"/>
      <c r="P121" s="131"/>
      <c r="Q121" s="132">
        <f t="shared" si="43"/>
        <v>0</v>
      </c>
      <c r="R121" s="132"/>
      <c r="S121" s="132"/>
      <c r="T121" s="132"/>
      <c r="U121" s="133"/>
    </row>
    <row r="122" spans="1:21" ht="25.5" x14ac:dyDescent="0.25">
      <c r="A122" s="128" t="s">
        <v>192</v>
      </c>
      <c r="B122" s="52" t="s">
        <v>55</v>
      </c>
      <c r="C122" s="38" t="s">
        <v>14</v>
      </c>
      <c r="D122" s="39"/>
      <c r="E122" s="129">
        <f t="shared" si="44"/>
        <v>0</v>
      </c>
      <c r="F122" s="129"/>
      <c r="G122" s="129"/>
      <c r="H122" s="129"/>
      <c r="I122" s="130"/>
      <c r="J122" s="131"/>
      <c r="K122" s="129">
        <f t="shared" si="45"/>
        <v>0</v>
      </c>
      <c r="L122" s="129"/>
      <c r="M122" s="129"/>
      <c r="N122" s="129"/>
      <c r="O122" s="130"/>
      <c r="P122" s="131"/>
      <c r="Q122" s="132">
        <f t="shared" si="43"/>
        <v>0</v>
      </c>
      <c r="R122" s="132"/>
      <c r="S122" s="132"/>
      <c r="T122" s="132"/>
      <c r="U122" s="133"/>
    </row>
    <row r="123" spans="1:21" x14ac:dyDescent="0.25">
      <c r="A123" s="128" t="s">
        <v>193</v>
      </c>
      <c r="B123" s="52" t="s">
        <v>57</v>
      </c>
      <c r="C123" s="38" t="s">
        <v>14</v>
      </c>
      <c r="D123" s="39"/>
      <c r="E123" s="129">
        <f t="shared" si="44"/>
        <v>0</v>
      </c>
      <c r="F123" s="129"/>
      <c r="G123" s="129"/>
      <c r="H123" s="129"/>
      <c r="I123" s="130"/>
      <c r="J123" s="131"/>
      <c r="K123" s="129">
        <f t="shared" si="45"/>
        <v>0</v>
      </c>
      <c r="L123" s="129"/>
      <c r="M123" s="129"/>
      <c r="N123" s="129"/>
      <c r="O123" s="130"/>
      <c r="P123" s="131"/>
      <c r="Q123" s="132">
        <f t="shared" si="43"/>
        <v>0</v>
      </c>
      <c r="R123" s="132"/>
      <c r="S123" s="132"/>
      <c r="T123" s="132"/>
      <c r="U123" s="133"/>
    </row>
    <row r="124" spans="1:21" x14ac:dyDescent="0.25">
      <c r="A124" s="128" t="s">
        <v>194</v>
      </c>
      <c r="B124" s="52" t="s">
        <v>59</v>
      </c>
      <c r="C124" s="38" t="s">
        <v>14</v>
      </c>
      <c r="D124" s="39"/>
      <c r="E124" s="129">
        <f t="shared" si="44"/>
        <v>0</v>
      </c>
      <c r="F124" s="129"/>
      <c r="G124" s="129"/>
      <c r="H124" s="129"/>
      <c r="I124" s="130"/>
      <c r="J124" s="131"/>
      <c r="K124" s="129">
        <f t="shared" si="45"/>
        <v>0</v>
      </c>
      <c r="L124" s="129"/>
      <c r="M124" s="129"/>
      <c r="N124" s="129"/>
      <c r="O124" s="130"/>
      <c r="P124" s="131"/>
      <c r="Q124" s="132">
        <f t="shared" si="43"/>
        <v>0</v>
      </c>
      <c r="R124" s="132"/>
      <c r="S124" s="132"/>
      <c r="T124" s="132"/>
      <c r="U124" s="133"/>
    </row>
    <row r="125" spans="1:21" x14ac:dyDescent="0.25">
      <c r="A125" s="128" t="s">
        <v>195</v>
      </c>
      <c r="B125" s="52" t="s">
        <v>61</v>
      </c>
      <c r="C125" s="38" t="s">
        <v>14</v>
      </c>
      <c r="D125" s="39"/>
      <c r="E125" s="129">
        <f t="shared" si="44"/>
        <v>0</v>
      </c>
      <c r="F125" s="129"/>
      <c r="G125" s="129"/>
      <c r="H125" s="129"/>
      <c r="I125" s="130"/>
      <c r="J125" s="131"/>
      <c r="K125" s="129">
        <f t="shared" si="45"/>
        <v>0</v>
      </c>
      <c r="L125" s="129"/>
      <c r="M125" s="129"/>
      <c r="N125" s="129"/>
      <c r="O125" s="130"/>
      <c r="P125" s="131"/>
      <c r="Q125" s="132">
        <f t="shared" si="43"/>
        <v>0</v>
      </c>
      <c r="R125" s="132"/>
      <c r="S125" s="132"/>
      <c r="T125" s="132"/>
      <c r="U125" s="133"/>
    </row>
    <row r="126" spans="1:21" ht="25.5" x14ac:dyDescent="0.25">
      <c r="A126" s="128" t="s">
        <v>196</v>
      </c>
      <c r="B126" s="52" t="s">
        <v>63</v>
      </c>
      <c r="C126" s="38" t="s">
        <v>14</v>
      </c>
      <c r="D126" s="39"/>
      <c r="E126" s="129">
        <f t="shared" si="44"/>
        <v>0</v>
      </c>
      <c r="F126" s="129"/>
      <c r="G126" s="129"/>
      <c r="H126" s="129"/>
      <c r="I126" s="130"/>
      <c r="J126" s="131"/>
      <c r="K126" s="129">
        <f t="shared" si="45"/>
        <v>0</v>
      </c>
      <c r="L126" s="129"/>
      <c r="M126" s="129"/>
      <c r="N126" s="129"/>
      <c r="O126" s="130"/>
      <c r="P126" s="131"/>
      <c r="Q126" s="132">
        <f t="shared" si="43"/>
        <v>0</v>
      </c>
      <c r="R126" s="132"/>
      <c r="S126" s="132"/>
      <c r="T126" s="132"/>
      <c r="U126" s="133"/>
    </row>
    <row r="127" spans="1:21" ht="25.5" x14ac:dyDescent="0.25">
      <c r="A127" s="128" t="s">
        <v>197</v>
      </c>
      <c r="B127" s="52" t="s">
        <v>65</v>
      </c>
      <c r="C127" s="38" t="s">
        <v>14</v>
      </c>
      <c r="D127" s="39"/>
      <c r="E127" s="129">
        <f t="shared" si="44"/>
        <v>0</v>
      </c>
      <c r="F127" s="129"/>
      <c r="G127" s="129"/>
      <c r="H127" s="129"/>
      <c r="I127" s="130"/>
      <c r="J127" s="131"/>
      <c r="K127" s="129">
        <f t="shared" si="45"/>
        <v>0</v>
      </c>
      <c r="L127" s="129"/>
      <c r="M127" s="129"/>
      <c r="N127" s="129"/>
      <c r="O127" s="130"/>
      <c r="P127" s="131"/>
      <c r="Q127" s="132">
        <f t="shared" si="43"/>
        <v>0</v>
      </c>
      <c r="R127" s="132"/>
      <c r="S127" s="132"/>
      <c r="T127" s="132"/>
      <c r="U127" s="133"/>
    </row>
    <row r="128" spans="1:21" x14ac:dyDescent="0.25">
      <c r="A128" s="128" t="s">
        <v>198</v>
      </c>
      <c r="B128" s="52" t="s">
        <v>67</v>
      </c>
      <c r="C128" s="38" t="s">
        <v>14</v>
      </c>
      <c r="D128" s="39"/>
      <c r="E128" s="129">
        <f t="shared" si="44"/>
        <v>0</v>
      </c>
      <c r="F128" s="129"/>
      <c r="G128" s="129"/>
      <c r="H128" s="129"/>
      <c r="I128" s="130"/>
      <c r="J128" s="131"/>
      <c r="K128" s="129">
        <f t="shared" si="45"/>
        <v>0</v>
      </c>
      <c r="L128" s="129"/>
      <c r="M128" s="129"/>
      <c r="N128" s="129"/>
      <c r="O128" s="130"/>
      <c r="P128" s="131"/>
      <c r="Q128" s="132">
        <f t="shared" si="43"/>
        <v>0</v>
      </c>
      <c r="R128" s="132"/>
      <c r="S128" s="132"/>
      <c r="T128" s="132"/>
      <c r="U128" s="133"/>
    </row>
    <row r="129" spans="1:21" x14ac:dyDescent="0.25">
      <c r="A129" s="128" t="s">
        <v>199</v>
      </c>
      <c r="B129" s="52" t="s">
        <v>69</v>
      </c>
      <c r="C129" s="38" t="s">
        <v>14</v>
      </c>
      <c r="D129" s="39"/>
      <c r="E129" s="129">
        <f t="shared" si="44"/>
        <v>0</v>
      </c>
      <c r="F129" s="129"/>
      <c r="G129" s="129"/>
      <c r="H129" s="129"/>
      <c r="I129" s="130"/>
      <c r="J129" s="131"/>
      <c r="K129" s="129">
        <f t="shared" si="45"/>
        <v>0</v>
      </c>
      <c r="L129" s="129"/>
      <c r="M129" s="129"/>
      <c r="N129" s="129"/>
      <c r="O129" s="130"/>
      <c r="P129" s="131"/>
      <c r="Q129" s="132">
        <f t="shared" si="43"/>
        <v>0</v>
      </c>
      <c r="R129" s="132"/>
      <c r="S129" s="132"/>
      <c r="T129" s="132"/>
      <c r="U129" s="133"/>
    </row>
    <row r="130" spans="1:21" x14ac:dyDescent="0.25">
      <c r="A130" s="128" t="s">
        <v>200</v>
      </c>
      <c r="B130" s="52" t="s">
        <v>71</v>
      </c>
      <c r="C130" s="38" t="s">
        <v>14</v>
      </c>
      <c r="D130" s="39"/>
      <c r="E130" s="129">
        <f>I98-I34</f>
        <v>-224.5</v>
      </c>
      <c r="F130" s="129"/>
      <c r="G130" s="129"/>
      <c r="H130" s="129"/>
      <c r="I130" s="130"/>
      <c r="J130" s="131"/>
      <c r="K130" s="129">
        <f>O98-O34</f>
        <v>-167.1</v>
      </c>
      <c r="L130" s="129"/>
      <c r="M130" s="129"/>
      <c r="N130" s="129"/>
      <c r="O130" s="130"/>
      <c r="P130" s="131"/>
      <c r="Q130" s="132">
        <f t="shared" si="43"/>
        <v>-391.6</v>
      </c>
      <c r="R130" s="132"/>
      <c r="S130" s="132"/>
      <c r="T130" s="132"/>
      <c r="U130" s="133"/>
    </row>
    <row r="131" spans="1:21" x14ac:dyDescent="0.25">
      <c r="A131" s="128" t="s">
        <v>201</v>
      </c>
      <c r="B131" s="52" t="s">
        <v>73</v>
      </c>
      <c r="C131" s="38" t="s">
        <v>14</v>
      </c>
      <c r="D131" s="39"/>
      <c r="E131" s="129">
        <f t="shared" si="44"/>
        <v>0</v>
      </c>
      <c r="F131" s="129"/>
      <c r="G131" s="129"/>
      <c r="H131" s="129"/>
      <c r="I131" s="130"/>
      <c r="J131" s="131"/>
      <c r="K131" s="129">
        <f t="shared" ref="K131:K140" si="46">O99-O35</f>
        <v>0</v>
      </c>
      <c r="L131" s="129"/>
      <c r="M131" s="129"/>
      <c r="N131" s="129"/>
      <c r="O131" s="130"/>
      <c r="P131" s="131"/>
      <c r="Q131" s="132">
        <f t="shared" si="43"/>
        <v>0</v>
      </c>
      <c r="R131" s="132"/>
      <c r="S131" s="132"/>
      <c r="T131" s="132"/>
      <c r="U131" s="133"/>
    </row>
    <row r="132" spans="1:21" x14ac:dyDescent="0.25">
      <c r="A132" s="128" t="s">
        <v>202</v>
      </c>
      <c r="B132" s="52" t="s">
        <v>75</v>
      </c>
      <c r="C132" s="38" t="s">
        <v>14</v>
      </c>
      <c r="D132" s="39"/>
      <c r="E132" s="129">
        <f t="shared" si="44"/>
        <v>0</v>
      </c>
      <c r="F132" s="129"/>
      <c r="G132" s="129"/>
      <c r="H132" s="129"/>
      <c r="I132" s="130"/>
      <c r="J132" s="131"/>
      <c r="K132" s="129">
        <f t="shared" si="46"/>
        <v>0</v>
      </c>
      <c r="L132" s="129"/>
      <c r="M132" s="129"/>
      <c r="N132" s="129"/>
      <c r="O132" s="130"/>
      <c r="P132" s="131"/>
      <c r="Q132" s="132">
        <f t="shared" si="43"/>
        <v>0</v>
      </c>
      <c r="R132" s="132"/>
      <c r="S132" s="132"/>
      <c r="T132" s="132"/>
      <c r="U132" s="133"/>
    </row>
    <row r="133" spans="1:21" ht="25.5" x14ac:dyDescent="0.25">
      <c r="A133" s="128" t="s">
        <v>203</v>
      </c>
      <c r="B133" s="52" t="s">
        <v>77</v>
      </c>
      <c r="C133" s="38" t="s">
        <v>14</v>
      </c>
      <c r="D133" s="39"/>
      <c r="E133" s="129">
        <f t="shared" si="44"/>
        <v>0</v>
      </c>
      <c r="F133" s="129"/>
      <c r="G133" s="129"/>
      <c r="H133" s="129"/>
      <c r="I133" s="130"/>
      <c r="J133" s="131"/>
      <c r="K133" s="129">
        <f t="shared" si="46"/>
        <v>0</v>
      </c>
      <c r="L133" s="129"/>
      <c r="M133" s="129"/>
      <c r="N133" s="129"/>
      <c r="O133" s="130"/>
      <c r="P133" s="131"/>
      <c r="Q133" s="132">
        <f t="shared" si="43"/>
        <v>0</v>
      </c>
      <c r="R133" s="132"/>
      <c r="S133" s="132"/>
      <c r="T133" s="132"/>
      <c r="U133" s="133"/>
    </row>
    <row r="134" spans="1:21" ht="25.5" x14ac:dyDescent="0.25">
      <c r="A134" s="128" t="s">
        <v>204</v>
      </c>
      <c r="B134" s="52" t="s">
        <v>79</v>
      </c>
      <c r="C134" s="38" t="s">
        <v>14</v>
      </c>
      <c r="D134" s="39"/>
      <c r="E134" s="129">
        <f t="shared" si="44"/>
        <v>0</v>
      </c>
      <c r="F134" s="129"/>
      <c r="G134" s="129"/>
      <c r="H134" s="129"/>
      <c r="I134" s="130"/>
      <c r="J134" s="131"/>
      <c r="K134" s="129">
        <f t="shared" si="46"/>
        <v>0</v>
      </c>
      <c r="L134" s="129"/>
      <c r="M134" s="129"/>
      <c r="N134" s="129"/>
      <c r="O134" s="130"/>
      <c r="P134" s="131"/>
      <c r="Q134" s="132">
        <f t="shared" si="43"/>
        <v>0</v>
      </c>
      <c r="R134" s="132"/>
      <c r="S134" s="132"/>
      <c r="T134" s="132"/>
      <c r="U134" s="133"/>
    </row>
    <row r="135" spans="1:21" x14ac:dyDescent="0.25">
      <c r="A135" s="128" t="s">
        <v>205</v>
      </c>
      <c r="B135" s="52" t="s">
        <v>81</v>
      </c>
      <c r="C135" s="38" t="s">
        <v>14</v>
      </c>
      <c r="D135" s="39"/>
      <c r="E135" s="129">
        <f t="shared" si="44"/>
        <v>0</v>
      </c>
      <c r="F135" s="129"/>
      <c r="G135" s="129"/>
      <c r="H135" s="129"/>
      <c r="I135" s="130"/>
      <c r="J135" s="131"/>
      <c r="K135" s="129">
        <f t="shared" si="46"/>
        <v>0</v>
      </c>
      <c r="L135" s="129"/>
      <c r="M135" s="129"/>
      <c r="N135" s="129"/>
      <c r="O135" s="130"/>
      <c r="P135" s="131"/>
      <c r="Q135" s="132">
        <f t="shared" si="43"/>
        <v>0</v>
      </c>
      <c r="R135" s="132"/>
      <c r="S135" s="132"/>
      <c r="T135" s="132"/>
      <c r="U135" s="133"/>
    </row>
    <row r="136" spans="1:21" x14ac:dyDescent="0.25">
      <c r="A136" s="128" t="s">
        <v>206</v>
      </c>
      <c r="B136" s="52" t="s">
        <v>83</v>
      </c>
      <c r="C136" s="38" t="s">
        <v>14</v>
      </c>
      <c r="D136" s="39"/>
      <c r="E136" s="129">
        <f t="shared" si="44"/>
        <v>0</v>
      </c>
      <c r="F136" s="129"/>
      <c r="G136" s="129"/>
      <c r="H136" s="129"/>
      <c r="I136" s="130"/>
      <c r="J136" s="131"/>
      <c r="K136" s="129">
        <f t="shared" si="46"/>
        <v>0</v>
      </c>
      <c r="L136" s="129"/>
      <c r="M136" s="129"/>
      <c r="N136" s="129"/>
      <c r="O136" s="130"/>
      <c r="P136" s="131"/>
      <c r="Q136" s="132">
        <f t="shared" si="43"/>
        <v>0</v>
      </c>
      <c r="R136" s="132"/>
      <c r="S136" s="132"/>
      <c r="T136" s="132"/>
      <c r="U136" s="133"/>
    </row>
    <row r="137" spans="1:21" x14ac:dyDescent="0.25">
      <c r="A137" s="128" t="s">
        <v>207</v>
      </c>
      <c r="B137" s="52" t="s">
        <v>85</v>
      </c>
      <c r="C137" s="38" t="s">
        <v>14</v>
      </c>
      <c r="D137" s="39"/>
      <c r="E137" s="129">
        <f t="shared" si="44"/>
        <v>0</v>
      </c>
      <c r="F137" s="129"/>
      <c r="G137" s="129"/>
      <c r="H137" s="129"/>
      <c r="I137" s="130"/>
      <c r="J137" s="131"/>
      <c r="K137" s="129">
        <f t="shared" si="46"/>
        <v>0</v>
      </c>
      <c r="L137" s="129"/>
      <c r="M137" s="129"/>
      <c r="N137" s="129"/>
      <c r="O137" s="130"/>
      <c r="P137" s="131"/>
      <c r="Q137" s="132">
        <f t="shared" si="43"/>
        <v>0</v>
      </c>
      <c r="R137" s="132"/>
      <c r="S137" s="132"/>
      <c r="T137" s="132"/>
      <c r="U137" s="133"/>
    </row>
    <row r="138" spans="1:21" x14ac:dyDescent="0.25">
      <c r="A138" s="128" t="s">
        <v>208</v>
      </c>
      <c r="B138" s="52" t="s">
        <v>87</v>
      </c>
      <c r="C138" s="38" t="s">
        <v>14</v>
      </c>
      <c r="D138" s="39"/>
      <c r="E138" s="129">
        <f t="shared" si="44"/>
        <v>0</v>
      </c>
      <c r="F138" s="129"/>
      <c r="G138" s="129"/>
      <c r="H138" s="129"/>
      <c r="I138" s="130"/>
      <c r="J138" s="131"/>
      <c r="K138" s="129">
        <f t="shared" si="46"/>
        <v>0</v>
      </c>
      <c r="L138" s="129"/>
      <c r="M138" s="129"/>
      <c r="N138" s="129"/>
      <c r="O138" s="130"/>
      <c r="P138" s="131"/>
      <c r="Q138" s="132">
        <f t="shared" si="43"/>
        <v>0</v>
      </c>
      <c r="R138" s="132"/>
      <c r="S138" s="132"/>
      <c r="T138" s="132"/>
      <c r="U138" s="133"/>
    </row>
    <row r="139" spans="1:21" x14ac:dyDescent="0.25">
      <c r="A139" s="128" t="s">
        <v>209</v>
      </c>
      <c r="B139" s="52" t="s">
        <v>89</v>
      </c>
      <c r="C139" s="38" t="s">
        <v>14</v>
      </c>
      <c r="D139" s="39"/>
      <c r="E139" s="129">
        <f t="shared" si="44"/>
        <v>0</v>
      </c>
      <c r="F139" s="129"/>
      <c r="G139" s="129"/>
      <c r="H139" s="129"/>
      <c r="I139" s="130"/>
      <c r="J139" s="131"/>
      <c r="K139" s="129">
        <f t="shared" si="46"/>
        <v>0</v>
      </c>
      <c r="L139" s="129"/>
      <c r="M139" s="129"/>
      <c r="N139" s="129"/>
      <c r="O139" s="130"/>
      <c r="P139" s="131"/>
      <c r="Q139" s="132">
        <f t="shared" si="43"/>
        <v>0</v>
      </c>
      <c r="R139" s="132"/>
      <c r="S139" s="132"/>
      <c r="T139" s="132"/>
      <c r="U139" s="133"/>
    </row>
    <row r="140" spans="1:21" ht="15.75" thickBot="1" x14ac:dyDescent="0.3">
      <c r="A140" s="134" t="s">
        <v>210</v>
      </c>
      <c r="B140" s="135" t="s">
        <v>91</v>
      </c>
      <c r="C140" s="136" t="s">
        <v>14</v>
      </c>
      <c r="D140" s="137"/>
      <c r="E140" s="138">
        <f>I108-I44</f>
        <v>0</v>
      </c>
      <c r="F140" s="138"/>
      <c r="G140" s="138"/>
      <c r="H140" s="138"/>
      <c r="I140" s="139"/>
      <c r="J140" s="140"/>
      <c r="K140" s="138">
        <f t="shared" si="46"/>
        <v>0</v>
      </c>
      <c r="L140" s="138"/>
      <c r="M140" s="138"/>
      <c r="N140" s="138"/>
      <c r="O140" s="139"/>
      <c r="P140" s="140"/>
      <c r="Q140" s="141">
        <f>E140+K140</f>
        <v>0</v>
      </c>
      <c r="R140" s="141"/>
      <c r="S140" s="141"/>
      <c r="T140" s="141"/>
      <c r="U140" s="142"/>
    </row>
    <row r="141" spans="1:21" ht="15.75" thickBot="1" x14ac:dyDescent="0.3">
      <c r="A141" s="143" t="s">
        <v>211</v>
      </c>
      <c r="B141" s="144" t="s">
        <v>212</v>
      </c>
      <c r="C141" s="145"/>
      <c r="D141" s="146"/>
      <c r="E141" s="147">
        <f>E50-E54-F46-G46-H46-E61</f>
        <v>0</v>
      </c>
      <c r="F141" s="147">
        <f>F50-F54-G47-H47-F61</f>
        <v>0</v>
      </c>
      <c r="G141" s="147">
        <f>G50-G54-G48-H48-G61</f>
        <v>1.0000000000218279E-2</v>
      </c>
      <c r="H141" s="148">
        <f>H50-H54-H61</f>
        <v>0</v>
      </c>
      <c r="I141" s="149">
        <f>I50-I54-I61</f>
        <v>1.0000000000218279E-2</v>
      </c>
      <c r="J141" s="150"/>
      <c r="K141" s="147">
        <f>K50-K54-L46-M46-N46-K61</f>
        <v>0</v>
      </c>
      <c r="L141" s="147">
        <f>L50-L54-M47-N47-L61</f>
        <v>0</v>
      </c>
      <c r="M141" s="147">
        <f>M50-M54-M48-N48-M61</f>
        <v>0</v>
      </c>
      <c r="N141" s="148">
        <f>N50-N54-N61</f>
        <v>0</v>
      </c>
      <c r="O141" s="149">
        <f>O50-O54-O61</f>
        <v>0</v>
      </c>
      <c r="P141" s="150"/>
      <c r="Q141" s="147">
        <f>Q50-Q54-R46-S46-T46-Q61</f>
        <v>0</v>
      </c>
      <c r="R141" s="147">
        <f>R50-R54-S47-T47-R61</f>
        <v>0</v>
      </c>
      <c r="S141" s="147">
        <f>S50-S54-S48-T48-S61</f>
        <v>1.0000000000218279E-2</v>
      </c>
      <c r="T141" s="148">
        <f>T50-T54-T61</f>
        <v>0</v>
      </c>
      <c r="U141" s="149">
        <f>U50-U54-U61</f>
        <v>1.0000000000218279E-2</v>
      </c>
    </row>
  </sheetData>
  <mergeCells count="95">
    <mergeCell ref="E140:I140"/>
    <mergeCell ref="K140:O140"/>
    <mergeCell ref="Q140:U140"/>
    <mergeCell ref="E138:I138"/>
    <mergeCell ref="K138:O138"/>
    <mergeCell ref="Q138:U138"/>
    <mergeCell ref="E139:I139"/>
    <mergeCell ref="K139:O139"/>
    <mergeCell ref="Q139:U139"/>
    <mergeCell ref="E136:I136"/>
    <mergeCell ref="K136:O136"/>
    <mergeCell ref="Q136:U136"/>
    <mergeCell ref="E137:I137"/>
    <mergeCell ref="K137:O137"/>
    <mergeCell ref="Q137:U137"/>
    <mergeCell ref="E134:I134"/>
    <mergeCell ref="K134:O134"/>
    <mergeCell ref="Q134:U134"/>
    <mergeCell ref="E135:I135"/>
    <mergeCell ref="K135:O135"/>
    <mergeCell ref="Q135:U135"/>
    <mergeCell ref="E132:I132"/>
    <mergeCell ref="K132:O132"/>
    <mergeCell ref="Q132:U132"/>
    <mergeCell ref="E133:I133"/>
    <mergeCell ref="K133:O133"/>
    <mergeCell ref="Q133:U133"/>
    <mergeCell ref="E130:I130"/>
    <mergeCell ref="K130:O130"/>
    <mergeCell ref="Q130:U130"/>
    <mergeCell ref="E131:I131"/>
    <mergeCell ref="K131:O131"/>
    <mergeCell ref="Q131:U131"/>
    <mergeCell ref="E128:I128"/>
    <mergeCell ref="K128:O128"/>
    <mergeCell ref="Q128:U128"/>
    <mergeCell ref="E129:I129"/>
    <mergeCell ref="K129:O129"/>
    <mergeCell ref="Q129:U129"/>
    <mergeCell ref="E126:I126"/>
    <mergeCell ref="K126:O126"/>
    <mergeCell ref="Q126:U126"/>
    <mergeCell ref="E127:I127"/>
    <mergeCell ref="K127:O127"/>
    <mergeCell ref="Q127:U127"/>
    <mergeCell ref="E124:I124"/>
    <mergeCell ref="K124:O124"/>
    <mergeCell ref="Q124:U124"/>
    <mergeCell ref="E125:I125"/>
    <mergeCell ref="K125:O125"/>
    <mergeCell ref="Q125:U125"/>
    <mergeCell ref="E122:I122"/>
    <mergeCell ref="K122:O122"/>
    <mergeCell ref="Q122:U122"/>
    <mergeCell ref="E123:I123"/>
    <mergeCell ref="K123:O123"/>
    <mergeCell ref="Q123:U123"/>
    <mergeCell ref="E120:I120"/>
    <mergeCell ref="K120:O120"/>
    <mergeCell ref="Q120:U120"/>
    <mergeCell ref="E121:I121"/>
    <mergeCell ref="K121:O121"/>
    <mergeCell ref="Q121:U121"/>
    <mergeCell ref="E118:I118"/>
    <mergeCell ref="K118:O118"/>
    <mergeCell ref="Q118:U118"/>
    <mergeCell ref="E119:I119"/>
    <mergeCell ref="K119:O119"/>
    <mergeCell ref="Q119:U119"/>
    <mergeCell ref="E116:I116"/>
    <mergeCell ref="K116:O116"/>
    <mergeCell ref="Q116:U116"/>
    <mergeCell ref="E117:I117"/>
    <mergeCell ref="K117:O117"/>
    <mergeCell ref="Q117:U117"/>
    <mergeCell ref="Q113:U113"/>
    <mergeCell ref="E114:I114"/>
    <mergeCell ref="K114:O114"/>
    <mergeCell ref="Q114:U114"/>
    <mergeCell ref="E115:I115"/>
    <mergeCell ref="K115:O115"/>
    <mergeCell ref="Q115:U115"/>
    <mergeCell ref="A51:B51"/>
    <mergeCell ref="A52:B52"/>
    <mergeCell ref="A53:A54"/>
    <mergeCell ref="B53:B54"/>
    <mergeCell ref="E113:I113"/>
    <mergeCell ref="K113:O113"/>
    <mergeCell ref="A1:U2"/>
    <mergeCell ref="A3:A4"/>
    <mergeCell ref="B3:B4"/>
    <mergeCell ref="C3:C4"/>
    <mergeCell ref="D3:I3"/>
    <mergeCell ref="J3:O3"/>
    <mergeCell ref="P3:U3"/>
  </mergeCells>
  <pageMargins left="0.7" right="0.7" top="0.75" bottom="0.75" header="0.3" footer="0.3"/>
  <pageSetup paperSize="9" scale="39" orientation="portrait" r:id="rId1"/>
  <rowBreaks count="1" manualBreakCount="1"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Курин</dc:creator>
  <cp:lastModifiedBy>Алексей Курин</cp:lastModifiedBy>
  <dcterms:created xsi:type="dcterms:W3CDTF">2017-12-23T09:54:09Z</dcterms:created>
  <dcterms:modified xsi:type="dcterms:W3CDTF">2017-12-23T09:55:59Z</dcterms:modified>
</cp:coreProperties>
</file>